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torutakekawa/Documents/Gray_New/25-26/2526 OrderForm/2526_GRAY/国内向け/"/>
    </mc:Choice>
  </mc:AlternateContent>
  <xr:revisionPtr revIDLastSave="0" documentId="13_ncr:1_{EEF55C6D-DBF1-2B4A-8BBC-38C970B7A620}" xr6:coauthVersionLast="47" xr6:coauthVersionMax="47" xr10:uidLastSave="{00000000-0000-0000-0000-000000000000}"/>
  <bookViews>
    <workbookView xWindow="4880" yWindow="500" windowWidth="17860" windowHeight="26040" xr2:uid="{00000000-000D-0000-FFFF-FFFF00000000}"/>
  </bookViews>
  <sheets>
    <sheet name="Accesories" sheetId="1" r:id="rId1"/>
  </sheets>
  <definedNames>
    <definedName name="_xlnm.Print_Area" localSheetId="0">Accesories!$A$1:$V$83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1" l="1"/>
  <c r="O48" i="1"/>
  <c r="E48" i="1"/>
  <c r="G44" i="1"/>
  <c r="G35" i="1"/>
  <c r="G32" i="1"/>
  <c r="G29" i="1"/>
  <c r="G24" i="1"/>
  <c r="G19" i="1"/>
  <c r="G15" i="1"/>
  <c r="G11" i="1"/>
  <c r="G7" i="1"/>
  <c r="V70" i="1"/>
  <c r="V69" i="1"/>
  <c r="V68" i="1"/>
  <c r="V67" i="1"/>
  <c r="V66" i="1"/>
  <c r="V65" i="1"/>
  <c r="V64" i="1"/>
  <c r="V61" i="1"/>
  <c r="V60" i="1"/>
  <c r="V59" i="1"/>
  <c r="V55" i="1"/>
  <c r="V56" i="1" s="1"/>
  <c r="L70" i="1"/>
  <c r="L71" i="1" s="1"/>
  <c r="L69" i="1"/>
  <c r="L66" i="1"/>
  <c r="L65" i="1"/>
  <c r="L64" i="1"/>
  <c r="L63" i="1"/>
  <c r="L59" i="1"/>
  <c r="L58" i="1"/>
  <c r="L57" i="1"/>
  <c r="L56" i="1"/>
  <c r="L55" i="1"/>
  <c r="L54" i="1"/>
  <c r="L53" i="1"/>
  <c r="L52" i="1"/>
  <c r="F77" i="1" l="1"/>
  <c r="J77" i="1" s="1"/>
  <c r="F73" i="1"/>
  <c r="L67" i="1"/>
  <c r="V62" i="1"/>
  <c r="V71" i="1"/>
  <c r="J73" i="1" l="1"/>
</calcChain>
</file>

<file path=xl/sharedStrings.xml><?xml version="1.0" encoding="utf-8"?>
<sst xmlns="http://schemas.openxmlformats.org/spreadsheetml/2006/main" count="282" uniqueCount="184">
  <si>
    <t>F.Blue</t>
    <phoneticPr fontId="1"/>
  </si>
  <si>
    <t>F.Pink</t>
    <phoneticPr fontId="1"/>
  </si>
  <si>
    <t>F.Yellow</t>
    <phoneticPr fontId="1"/>
  </si>
  <si>
    <t>Black</t>
    <phoneticPr fontId="1"/>
  </si>
  <si>
    <t>S</t>
    <phoneticPr fontId="1"/>
  </si>
  <si>
    <t>MODEL</t>
    <phoneticPr fontId="1"/>
  </si>
  <si>
    <t>SIZE</t>
    <phoneticPr fontId="1"/>
  </si>
  <si>
    <t>CARVE/S</t>
    <phoneticPr fontId="1"/>
  </si>
  <si>
    <t>130×37 mm</t>
    <phoneticPr fontId="1"/>
  </si>
  <si>
    <t>FREESTYLE</t>
    <phoneticPr fontId="1"/>
  </si>
  <si>
    <t>HAMMER</t>
    <phoneticPr fontId="1"/>
  </si>
  <si>
    <t>S/M：135〜146cm</t>
    <phoneticPr fontId="1"/>
  </si>
  <si>
    <t>M/L：147〜156cm</t>
    <phoneticPr fontId="1"/>
  </si>
  <si>
    <t>DESPERADO</t>
    <phoneticPr fontId="1"/>
  </si>
  <si>
    <t>S：100×140 mm</t>
    <phoneticPr fontId="1"/>
  </si>
  <si>
    <t>F.Green</t>
    <phoneticPr fontId="1"/>
  </si>
  <si>
    <t>L：200×280 mm</t>
  </si>
  <si>
    <t>L：200×280 mm</t>
    <phoneticPr fontId="1"/>
  </si>
  <si>
    <t>■STICKER</t>
    <phoneticPr fontId="1"/>
  </si>
  <si>
    <t>CARVE/L</t>
    <phoneticPr fontId="1"/>
  </si>
  <si>
    <t>260×74 mm</t>
    <phoneticPr fontId="1"/>
  </si>
  <si>
    <t>M</t>
  </si>
  <si>
    <t>L</t>
  </si>
  <si>
    <t>XL</t>
  </si>
  <si>
    <t>COLOR</t>
    <phoneticPr fontId="1"/>
  </si>
  <si>
    <t>CARVE/XL</t>
    <phoneticPr fontId="1"/>
  </si>
  <si>
    <t>520×148 mm</t>
    <phoneticPr fontId="1"/>
  </si>
  <si>
    <t>M</t>
    <phoneticPr fontId="1"/>
  </si>
  <si>
    <t>L</t>
    <phoneticPr fontId="1"/>
  </si>
  <si>
    <t>XL</t>
    <phoneticPr fontId="1"/>
  </si>
  <si>
    <t>02</t>
    <phoneticPr fontId="1"/>
  </si>
  <si>
    <t>03</t>
    <phoneticPr fontId="1"/>
  </si>
  <si>
    <t>04</t>
    <phoneticPr fontId="1"/>
  </si>
  <si>
    <t>400×43 mm</t>
    <phoneticPr fontId="1"/>
  </si>
  <si>
    <t>White</t>
    <phoneticPr fontId="1"/>
  </si>
  <si>
    <t>05</t>
    <phoneticPr fontId="1"/>
  </si>
  <si>
    <t>ブラック (03)</t>
    <phoneticPr fontId="1"/>
  </si>
  <si>
    <t>コバルトブルー (25)</t>
    <phoneticPr fontId="1"/>
  </si>
  <si>
    <t>■S/S   T SHIRTS</t>
    <phoneticPr fontId="1"/>
  </si>
  <si>
    <t>S</t>
    <phoneticPr fontId="1"/>
  </si>
  <si>
    <t>001</t>
    <phoneticPr fontId="1"/>
  </si>
  <si>
    <t>■DRY COOL FAST L/S T</t>
    <phoneticPr fontId="1"/>
  </si>
  <si>
    <t>Poliester100%</t>
    <phoneticPr fontId="1"/>
  </si>
  <si>
    <t>Engineering</t>
    <phoneticPr fontId="1"/>
  </si>
  <si>
    <t>WT/BK(2枚セット)</t>
    <rPh sb="7" eb="8">
      <t>マイ</t>
    </rPh>
    <phoneticPr fontId="1"/>
  </si>
  <si>
    <t>SIZE</t>
  </si>
  <si>
    <t>■L/S   T SHIRTS</t>
    <phoneticPr fontId="1"/>
  </si>
  <si>
    <t>税込定価表示→</t>
    <rPh sb="2" eb="4">
      <t>テイカ</t>
    </rPh>
    <phoneticPr fontId="1"/>
  </si>
  <si>
    <t>002</t>
    <phoneticPr fontId="1"/>
  </si>
  <si>
    <t>003</t>
    <phoneticPr fontId="1"/>
  </si>
  <si>
    <t>GRAY</t>
    <phoneticPr fontId="1"/>
  </si>
  <si>
    <t>120×120 mm</t>
    <phoneticPr fontId="1"/>
  </si>
  <si>
    <t>30×100 mm</t>
    <phoneticPr fontId="1"/>
  </si>
  <si>
    <t>10枚セット</t>
    <rPh sb="2" eb="3">
      <t>マイ</t>
    </rPh>
    <phoneticPr fontId="1"/>
  </si>
  <si>
    <t>M：144×200 mm</t>
    <phoneticPr fontId="1"/>
  </si>
  <si>
    <t>Whiteのみ</t>
    <phoneticPr fontId="1"/>
  </si>
  <si>
    <t>5枚セット</t>
    <rPh sb="1" eb="2">
      <t>マイ</t>
    </rPh>
    <phoneticPr fontId="1"/>
  </si>
  <si>
    <t>5枚セット</t>
    <phoneticPr fontId="1"/>
  </si>
  <si>
    <t>60％掛発注価格</t>
    <rPh sb="3" eb="4">
      <t>カ</t>
    </rPh>
    <rPh sb="4" eb="6">
      <t>ハッチュウ</t>
    </rPh>
    <rPh sb="6" eb="8">
      <t>カカク</t>
    </rPh>
    <phoneticPr fontId="1"/>
  </si>
  <si>
    <t>004</t>
    <phoneticPr fontId="1"/>
  </si>
  <si>
    <t>005</t>
    <phoneticPr fontId="1"/>
  </si>
  <si>
    <t>006</t>
    <phoneticPr fontId="1"/>
  </si>
  <si>
    <t>007</t>
    <phoneticPr fontId="1"/>
  </si>
  <si>
    <t>008</t>
    <phoneticPr fontId="1"/>
  </si>
  <si>
    <t>012</t>
    <phoneticPr fontId="1"/>
  </si>
  <si>
    <t>018</t>
    <phoneticPr fontId="1"/>
  </si>
  <si>
    <t>01</t>
    <phoneticPr fontId="1"/>
  </si>
  <si>
    <t>019</t>
    <phoneticPr fontId="1"/>
  </si>
  <si>
    <t>021</t>
    <phoneticPr fontId="1"/>
  </si>
  <si>
    <t>022</t>
    <phoneticPr fontId="1"/>
  </si>
  <si>
    <t>29</t>
    <phoneticPr fontId="1"/>
  </si>
  <si>
    <t>31</t>
    <phoneticPr fontId="1"/>
  </si>
  <si>
    <t>014</t>
  </si>
  <si>
    <t>023</t>
  </si>
  <si>
    <t>White x2枚</t>
    <rPh sb="8" eb="9">
      <t>マイ</t>
    </rPh>
    <phoneticPr fontId="1"/>
  </si>
  <si>
    <t>Black x1枚</t>
    <phoneticPr fontId="1"/>
  </si>
  <si>
    <t>280×30 mm
【WT x 2,  BK x1】</t>
    <phoneticPr fontId="1"/>
  </si>
  <si>
    <t>LOGO 【XL】</t>
    <phoneticPr fontId="1"/>
  </si>
  <si>
    <t>LOGO 【M】
3枚セット</t>
    <rPh sb="10" eb="11">
      <t>マイセット</t>
    </rPh>
    <phoneticPr fontId="1"/>
  </si>
  <si>
    <t>White x1枚</t>
    <rPh sb="8" eb="9">
      <t>マイ</t>
    </rPh>
    <phoneticPr fontId="1"/>
  </si>
  <si>
    <t>White x2枚</t>
    <phoneticPr fontId="1"/>
  </si>
  <si>
    <t>White x3枚</t>
    <phoneticPr fontId="1"/>
  </si>
  <si>
    <t>Black</t>
  </si>
  <si>
    <t>ALPINE</t>
    <phoneticPr fontId="1"/>
  </si>
  <si>
    <t>M：146〜157cm</t>
    <phoneticPr fontId="1"/>
  </si>
  <si>
    <t>L：158〜178cm</t>
    <phoneticPr fontId="1"/>
  </si>
  <si>
    <t>L：170〜190cm</t>
    <phoneticPr fontId="1"/>
  </si>
  <si>
    <t>M：155〜170cm</t>
    <phoneticPr fontId="1"/>
  </si>
  <si>
    <t>■SOLE GUARD</t>
    <phoneticPr fontId="1"/>
  </si>
  <si>
    <t>ヘビーウエイトロングT</t>
    <phoneticPr fontId="1"/>
  </si>
  <si>
    <t>■Bonded Hoodie</t>
    <phoneticPr fontId="1"/>
  </si>
  <si>
    <t>Bonde</t>
    <phoneticPr fontId="1"/>
  </si>
  <si>
    <t>FRONT ZIP</t>
    <phoneticPr fontId="1"/>
  </si>
  <si>
    <t>010</t>
    <phoneticPr fontId="1"/>
  </si>
  <si>
    <t>グレー（23）</t>
    <phoneticPr fontId="1"/>
  </si>
  <si>
    <t>200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</si>
  <si>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</si>
  <si>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</si>
  <si>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</si>
  <si>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</si>
  <si>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</si>
  <si>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ドライシルキーT</t>
    <phoneticPr fontId="1"/>
  </si>
  <si>
    <t>バーガンディ（29）</t>
    <phoneticPr fontId="1"/>
  </si>
  <si>
    <t>013</t>
    <phoneticPr fontId="1"/>
  </si>
  <si>
    <t>016</t>
    <phoneticPr fontId="1"/>
  </si>
  <si>
    <t>017</t>
    <phoneticPr fontId="1"/>
  </si>
  <si>
    <t>020</t>
    <phoneticPr fontId="1"/>
  </si>
  <si>
    <t>SCRIPT</t>
    <phoneticPr fontId="1"/>
  </si>
  <si>
    <t>M：154〜161cm</t>
    <phoneticPr fontId="1"/>
  </si>
  <si>
    <t>L：161〜172cm</t>
    <phoneticPr fontId="1"/>
  </si>
  <si>
    <t>■PLATE CASE</t>
    <phoneticPr fontId="1"/>
  </si>
  <si>
    <t>PLATE CASE</t>
    <phoneticPr fontId="1"/>
  </si>
  <si>
    <t>Grey</t>
    <phoneticPr fontId="1"/>
  </si>
  <si>
    <t>206</t>
    <phoneticPr fontId="1"/>
  </si>
  <si>
    <t>207</t>
    <phoneticPr fontId="1"/>
  </si>
  <si>
    <t>023</t>
    <phoneticPr fontId="1"/>
  </si>
  <si>
    <t>208</t>
    <phoneticPr fontId="1"/>
  </si>
  <si>
    <t>ライダー注文用</t>
    <rPh sb="4" eb="6">
      <t xml:space="preserve">チュウモｎ </t>
    </rPh>
    <rPh sb="6" eb="7">
      <t xml:space="preserve">ヨウ </t>
    </rPh>
    <phoneticPr fontId="1"/>
  </si>
  <si>
    <t>税込表示→</t>
    <phoneticPr fontId="1"/>
  </si>
  <si>
    <t>120〜150</t>
    <phoneticPr fontId="1"/>
  </si>
  <si>
    <t>130〜150</t>
    <phoneticPr fontId="1"/>
  </si>
  <si>
    <t>XS</t>
    <phoneticPr fontId="1"/>
  </si>
  <si>
    <t>Rib Watch</t>
    <phoneticPr fontId="1"/>
  </si>
  <si>
    <t>■BEANIE</t>
    <phoneticPr fontId="1"/>
  </si>
  <si>
    <t>BLK</t>
    <phoneticPr fontId="1"/>
  </si>
  <si>
    <t>ORG</t>
    <phoneticPr fontId="1"/>
  </si>
  <si>
    <t>RED</t>
    <phoneticPr fontId="1"/>
  </si>
  <si>
    <t>CCL</t>
    <phoneticPr fontId="1"/>
  </si>
  <si>
    <t>High gauge</t>
    <phoneticPr fontId="1"/>
  </si>
  <si>
    <t>GRY</t>
    <phoneticPr fontId="1"/>
  </si>
  <si>
    <t>LGY</t>
    <phoneticPr fontId="1"/>
  </si>
  <si>
    <t>KNIT HAMMER</t>
  </si>
  <si>
    <t>KNIT HAMMER</t>
    <phoneticPr fontId="1"/>
  </si>
  <si>
    <t>ALL IN ONE</t>
    <phoneticPr fontId="1"/>
  </si>
  <si>
    <t>KHK</t>
    <phoneticPr fontId="1"/>
  </si>
  <si>
    <t>BUR</t>
    <phoneticPr fontId="1"/>
  </si>
  <si>
    <t>16</t>
    <phoneticPr fontId="1"/>
  </si>
  <si>
    <t>23</t>
    <phoneticPr fontId="1"/>
  </si>
  <si>
    <t>26</t>
    <phoneticPr fontId="1"/>
  </si>
  <si>
    <t>40</t>
    <phoneticPr fontId="1"/>
  </si>
  <si>
    <t>41</t>
    <phoneticPr fontId="1"/>
  </si>
  <si>
    <t>42</t>
    <phoneticPr fontId="1"/>
  </si>
  <si>
    <t>43</t>
    <phoneticPr fontId="1"/>
  </si>
  <si>
    <t>スモーキーグリーン (37)</t>
    <phoneticPr fontId="1"/>
  </si>
  <si>
    <t>DRY COOL</t>
    <phoneticPr fontId="1"/>
  </si>
  <si>
    <t>税抜</t>
    <rPh sb="0" eb="2">
      <t xml:space="preserve">ゼイヌキ </t>
    </rPh>
    <phoneticPr fontId="1"/>
  </si>
  <si>
    <t>税抜</t>
    <phoneticPr fontId="1"/>
  </si>
  <si>
    <t>25-26 Gray Snowboards ORDER SHEET-2  (ACCESSORIES)</t>
    <phoneticPr fontId="1"/>
  </si>
  <si>
    <t>GRAY BUS</t>
    <phoneticPr fontId="1"/>
  </si>
  <si>
    <t>MOUNTAIN</t>
    <phoneticPr fontId="1"/>
  </si>
  <si>
    <t>TYPO</t>
    <phoneticPr fontId="1"/>
  </si>
  <si>
    <t>ヘビーウエイト(5.6oz)</t>
    <phoneticPr fontId="1"/>
  </si>
  <si>
    <t>ヘビーウエイト(6.2oz)</t>
  </si>
  <si>
    <t>ヘビーウエイト(6.2oz)</t>
    <phoneticPr fontId="1"/>
  </si>
  <si>
    <t>60x170 mm</t>
    <phoneticPr fontId="1"/>
  </si>
  <si>
    <t>50x170 mm</t>
    <phoneticPr fontId="1"/>
  </si>
  <si>
    <t>会社名</t>
    <rPh sb="0" eb="3">
      <t xml:space="preserve">カイシャメイ </t>
    </rPh>
    <phoneticPr fontId="1"/>
  </si>
  <si>
    <t>レッド（02）</t>
    <phoneticPr fontId="1"/>
  </si>
  <si>
    <t>グリーン (14)</t>
    <phoneticPr fontId="1"/>
  </si>
  <si>
    <t>バニラホワイト (53)</t>
    <phoneticPr fontId="1"/>
  </si>
  <si>
    <t>インディゴ (32)</t>
    <phoneticPr fontId="1"/>
  </si>
  <si>
    <t>トロピカルピンク（18）</t>
    <phoneticPr fontId="1"/>
  </si>
  <si>
    <t>アップルグリーン（54）</t>
    <phoneticPr fontId="1"/>
  </si>
  <si>
    <t>シティグリーン（19）</t>
    <phoneticPr fontId="1"/>
  </si>
  <si>
    <t>マリンブルー (55)</t>
    <phoneticPr fontId="1"/>
  </si>
  <si>
    <t>蛍光ピンク（41）</t>
    <rPh sb="0" eb="2">
      <t xml:space="preserve">ケイコウ </t>
    </rPh>
    <phoneticPr fontId="1"/>
  </si>
  <si>
    <t>ナチュラル (48)</t>
    <phoneticPr fontId="1"/>
  </si>
  <si>
    <t>アシッドブルー (56)</t>
    <phoneticPr fontId="1"/>
  </si>
  <si>
    <t>オフピンク（57）</t>
    <phoneticPr fontId="1"/>
  </si>
  <si>
    <t>ネイビー (15)</t>
    <phoneticPr fontId="1"/>
  </si>
  <si>
    <t>アッシュ (10)</t>
    <phoneticPr fontId="1"/>
  </si>
  <si>
    <t>スモーキーピンク（58）</t>
    <phoneticPr fontId="1"/>
  </si>
  <si>
    <t>■ZIPUP Hoodie</t>
    <phoneticPr fontId="1"/>
  </si>
  <si>
    <t>009</t>
    <phoneticPr fontId="1"/>
  </si>
  <si>
    <t>011</t>
    <phoneticPr fontId="1"/>
  </si>
  <si>
    <t>カーキ（31）</t>
    <phoneticPr fontId="1"/>
  </si>
  <si>
    <t>015</t>
  </si>
  <si>
    <t>氏名</t>
    <rPh sb="0" eb="2">
      <t xml:space="preserve">シメイ </t>
    </rPh>
    <phoneticPr fontId="1"/>
  </si>
  <si>
    <t>郵便番号</t>
    <rPh sb="0" eb="4">
      <t xml:space="preserve">ユウビンバンゴウ </t>
    </rPh>
    <phoneticPr fontId="1"/>
  </si>
  <si>
    <t>住所</t>
    <rPh sb="0" eb="2">
      <t xml:space="preserve">ジュウｙソ </t>
    </rPh>
    <phoneticPr fontId="1"/>
  </si>
  <si>
    <t>電話</t>
    <phoneticPr fontId="1"/>
  </si>
  <si>
    <t>TEAM注文限度額</t>
    <rPh sb="4" eb="6">
      <t xml:space="preserve">チュウモｎ </t>
    </rPh>
    <rPh sb="6" eb="9">
      <t xml:space="preserve">ゲンドガク </t>
    </rPh>
    <phoneticPr fontId="1"/>
  </si>
  <si>
    <t>RIDER注文限度額</t>
    <rPh sb="5" eb="7">
      <t xml:space="preserve">チュウモｎ </t>
    </rPh>
    <rPh sb="7" eb="10">
      <t xml:space="preserve">ゲンドガク </t>
    </rPh>
    <phoneticPr fontId="1"/>
  </si>
  <si>
    <t>AMBBASDOR注文限度額</t>
    <rPh sb="9" eb="11">
      <t xml:space="preserve">チュウモｎ </t>
    </rPh>
    <rPh sb="11" eb="14">
      <t xml:space="preserve">ゲンドガク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</si>
</sst>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,##0_ ;[Red]\-#,##0\ "/>
    <numFmt numFmtId="177" formatCode="#,###"/>
    <numFmt numFmtId="178" formatCode="&quot;\&quot;#,##0;[Red]&quot;\&quot;#,##0"/>
    <numFmt numFmtId="179" formatCode="#"/>
    <numFmt numFmtId="180" formatCode="####"/>
    <numFmt numFmtId="181" formatCode="&quot;\&quot;#,###"/>
    <numFmt numFmtId="182" formatCode="#,##0;[Red]#,##0"/>
    <numFmt numFmtId="183" formatCode="#,###;\-#,###"/>
    <numFmt numFmtId="184" formatCode="&quot;¥&quot;#,###"/>
    <numFmt numFmtId="185" formatCode="#,###_ ;[Red]\-#,###"/>
  </numFmts>
  <fonts count="33">
    <font>
      <sz val="12"/>
      <name val="Osaka"/>
      <charset val="128"/>
    </font>
    <font>
      <sz val="6"/>
      <name val="Osaka"/>
      <family val="3"/>
      <charset val="128"/>
    </font>
    <font>
      <u/>
      <sz val="12"/>
      <color theme="10"/>
      <name val="Osaka"/>
      <family val="2"/>
      <charset val="128"/>
    </font>
    <font>
      <u/>
      <sz val="12"/>
      <color theme="11"/>
      <name val="Osaka"/>
      <family val="2"/>
      <charset val="128"/>
    </font>
    <font>
      <sz val="12"/>
      <name val="Osaka"/>
      <family val="2"/>
      <charset val="128"/>
    </font>
    <font>
      <sz val="12"/>
      <color rgb="FFFF000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2"/>
      <color indexed="8"/>
      <name val="ＭＳ Ｐゴシック"/>
      <family val="2"/>
      <charset val="128"/>
      <scheme val="minor"/>
    </font>
    <font>
      <sz val="14"/>
      <color indexed="8"/>
      <name val="ＭＳ Ｐゴシック"/>
      <family val="2"/>
      <charset val="128"/>
      <scheme val="minor"/>
    </font>
    <font>
      <sz val="10"/>
      <color indexed="8"/>
      <name val="ＭＳ Ｐゴシック"/>
      <family val="2"/>
      <charset val="128"/>
      <scheme val="minor"/>
    </font>
    <font>
      <sz val="9"/>
      <color indexed="8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10"/>
      <color indexed="12"/>
      <name val="ＭＳ Ｐゴシック"/>
      <family val="2"/>
      <charset val="128"/>
      <scheme val="minor"/>
    </font>
    <font>
      <sz val="8"/>
      <color indexed="8"/>
      <name val="ＭＳ Ｐゴシック"/>
      <family val="2"/>
      <charset val="128"/>
      <scheme val="minor"/>
    </font>
    <font>
      <sz val="7"/>
      <color indexed="8"/>
      <name val="ＭＳ Ｐゴシック"/>
      <family val="2"/>
      <charset val="128"/>
      <scheme val="minor"/>
    </font>
    <font>
      <sz val="9"/>
      <color indexed="12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8"/>
      <color rgb="FF000000"/>
      <name val="ＭＳ Ｐゴシック"/>
      <family val="2"/>
      <charset val="128"/>
      <scheme val="minor"/>
    </font>
    <font>
      <sz val="6"/>
      <color indexed="8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22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6"/>
      <color indexed="8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9"/>
      <name val="ＭＳ Ｐゴシック"/>
      <family val="2"/>
      <charset val="128"/>
      <scheme val="minor"/>
    </font>
    <font>
      <sz val="9"/>
      <color theme="1" tint="4.9989318521683403E-2"/>
      <name val="ＭＳ Ｐゴシック"/>
      <family val="2"/>
      <charset val="128"/>
      <scheme val="minor"/>
    </font>
    <font>
      <sz val="24"/>
      <color indexed="8"/>
      <name val="ＭＳ Ｐゴシック"/>
      <family val="2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D4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FF2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89AB7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E0"/>
        <bgColor indexed="64"/>
      </patternFill>
    </fill>
    <fill>
      <patternFill patternType="solid">
        <fgColor rgb="FF008F0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009EAF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0E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F9D8"/>
        <bgColor indexed="64"/>
      </patternFill>
    </fill>
    <fill>
      <patternFill patternType="solid">
        <fgColor rgb="FF89F9FF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75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334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7" fontId="13" fillId="0" borderId="14" xfId="0" applyNumberFormat="1" applyFont="1" applyBorder="1" applyAlignment="1">
      <alignment horizontal="center" vertical="center"/>
    </xf>
    <xf numFmtId="177" fontId="15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4" xfId="0" applyFont="1" applyBorder="1" applyAlignment="1">
      <alignment horizontal="right" vertical="center"/>
    </xf>
    <xf numFmtId="6" fontId="17" fillId="0" borderId="35" xfId="0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83" fontId="17" fillId="5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6" fontId="17" fillId="0" borderId="11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177" fontId="11" fillId="0" borderId="0" xfId="0" applyNumberFormat="1" applyFont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183" fontId="17" fillId="7" borderId="0" xfId="0" applyNumberFormat="1" applyFont="1" applyFill="1" applyAlignment="1">
      <alignment horizontal="right" vertical="center"/>
    </xf>
    <xf numFmtId="49" fontId="16" fillId="0" borderId="7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vertical="center"/>
    </xf>
    <xf numFmtId="3" fontId="17" fillId="0" borderId="0" xfId="0" applyNumberFormat="1" applyFont="1" applyAlignment="1">
      <alignment vertical="center"/>
    </xf>
    <xf numFmtId="6" fontId="17" fillId="0" borderId="12" xfId="0" applyNumberFormat="1" applyFont="1" applyBorder="1" applyAlignment="1">
      <alignment horizontal="right" vertical="center"/>
    </xf>
    <xf numFmtId="178" fontId="17" fillId="0" borderId="24" xfId="0" applyNumberFormat="1" applyFont="1" applyBorder="1" applyAlignment="1">
      <alignment vertical="center"/>
    </xf>
    <xf numFmtId="6" fontId="18" fillId="0" borderId="35" xfId="0" applyNumberFormat="1" applyFont="1" applyBorder="1" applyAlignment="1">
      <alignment horizontal="right" vertical="center"/>
    </xf>
    <xf numFmtId="49" fontId="19" fillId="0" borderId="0" xfId="0" applyNumberFormat="1" applyFont="1" applyAlignment="1">
      <alignment horizontal="center" vertical="top"/>
    </xf>
    <xf numFmtId="49" fontId="19" fillId="0" borderId="14" xfId="0" applyNumberFormat="1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8" fontId="13" fillId="0" borderId="23" xfId="0" applyNumberFormat="1" applyFont="1" applyBorder="1" applyAlignment="1">
      <alignment vertical="center"/>
    </xf>
    <xf numFmtId="178" fontId="13" fillId="0" borderId="24" xfId="0" applyNumberFormat="1" applyFont="1" applyBorder="1" applyAlignment="1">
      <alignment vertical="center"/>
    </xf>
    <xf numFmtId="178" fontId="11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6" fontId="17" fillId="0" borderId="47" xfId="0" applyNumberFormat="1" applyFont="1" applyBorder="1" applyAlignment="1">
      <alignment horizontal="right" vertical="center"/>
    </xf>
    <xf numFmtId="0" fontId="13" fillId="0" borderId="38" xfId="0" applyFont="1" applyBorder="1" applyAlignment="1">
      <alignment horizontal="left" vertical="center"/>
    </xf>
    <xf numFmtId="177" fontId="17" fillId="0" borderId="20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left" vertical="center"/>
    </xf>
    <xf numFmtId="0" fontId="13" fillId="0" borderId="28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6" fontId="17" fillId="0" borderId="7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44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3" fillId="0" borderId="23" xfId="0" applyFont="1" applyBorder="1" applyAlignment="1">
      <alignment vertical="center"/>
    </xf>
    <xf numFmtId="49" fontId="19" fillId="0" borderId="24" xfId="0" applyNumberFormat="1" applyFont="1" applyBorder="1" applyAlignment="1">
      <alignment horizontal="right" vertical="center"/>
    </xf>
    <xf numFmtId="6" fontId="17" fillId="0" borderId="1" xfId="0" applyNumberFormat="1" applyFont="1" applyBorder="1" applyAlignment="1">
      <alignment horizontal="right" vertical="center"/>
    </xf>
    <xf numFmtId="6" fontId="13" fillId="0" borderId="0" xfId="0" applyNumberFormat="1" applyFont="1" applyAlignment="1">
      <alignment horizontal="right" vertical="center"/>
    </xf>
    <xf numFmtId="177" fontId="14" fillId="5" borderId="0" xfId="0" applyNumberFormat="1" applyFont="1" applyFill="1" applyAlignment="1">
      <alignment horizontal="right" vertical="center"/>
    </xf>
    <xf numFmtId="0" fontId="20" fillId="0" borderId="44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6" fontId="21" fillId="0" borderId="7" xfId="0" applyNumberFormat="1" applyFont="1" applyBorder="1" applyAlignment="1">
      <alignment horizontal="right" vertical="center"/>
    </xf>
    <xf numFmtId="0" fontId="20" fillId="0" borderId="30" xfId="0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6" fontId="17" fillId="0" borderId="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20" fillId="0" borderId="45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6" fontId="21" fillId="0" borderId="9" xfId="0" applyNumberFormat="1" applyFont="1" applyBorder="1" applyAlignment="1">
      <alignment horizontal="right" vertical="center"/>
    </xf>
    <xf numFmtId="0" fontId="20" fillId="0" borderId="31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8" fillId="0" borderId="39" xfId="0" applyFont="1" applyBorder="1" applyAlignment="1">
      <alignment vertical="center"/>
    </xf>
    <xf numFmtId="49" fontId="19" fillId="0" borderId="39" xfId="0" applyNumberFormat="1" applyFont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6" fontId="17" fillId="0" borderId="0" xfId="0" applyNumberFormat="1" applyFont="1" applyAlignment="1">
      <alignment horizontal="right" vertical="center"/>
    </xf>
    <xf numFmtId="0" fontId="9" fillId="0" borderId="30" xfId="0" applyFont="1" applyBorder="1" applyAlignment="1">
      <alignment horizontal="left" vertical="center"/>
    </xf>
    <xf numFmtId="0" fontId="18" fillId="0" borderId="30" xfId="0" applyFont="1" applyBorder="1" applyAlignment="1">
      <alignment vertical="center"/>
    </xf>
    <xf numFmtId="49" fontId="19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8" fillId="0" borderId="31" xfId="0" applyFont="1" applyBorder="1" applyAlignment="1">
      <alignment vertical="center"/>
    </xf>
    <xf numFmtId="49" fontId="19" fillId="0" borderId="31" xfId="0" applyNumberFormat="1" applyFont="1" applyBorder="1" applyAlignment="1">
      <alignment horizontal="right" vertical="center"/>
    </xf>
    <xf numFmtId="6" fontId="17" fillId="0" borderId="9" xfId="0" applyNumberFormat="1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49" fontId="19" fillId="0" borderId="12" xfId="0" applyNumberFormat="1" applyFont="1" applyBorder="1" applyAlignment="1">
      <alignment horizontal="right" vertical="center"/>
    </xf>
    <xf numFmtId="178" fontId="13" fillId="0" borderId="23" xfId="0" applyNumberFormat="1" applyFont="1" applyBorder="1" applyAlignment="1">
      <alignment horizontal="left" vertical="center"/>
    </xf>
    <xf numFmtId="178" fontId="13" fillId="0" borderId="24" xfId="0" applyNumberFormat="1" applyFont="1" applyBorder="1" applyAlignment="1">
      <alignment horizontal="left" vertical="center"/>
    </xf>
    <xf numFmtId="178" fontId="22" fillId="0" borderId="19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8" fillId="0" borderId="39" xfId="0" applyFont="1" applyBorder="1" applyAlignment="1">
      <alignment horizontal="left" vertical="center"/>
    </xf>
    <xf numFmtId="178" fontId="13" fillId="0" borderId="46" xfId="0" applyNumberFormat="1" applyFont="1" applyBorder="1" applyAlignment="1">
      <alignment horizontal="center" vertical="center"/>
    </xf>
    <xf numFmtId="6" fontId="17" fillId="0" borderId="39" xfId="0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8" fontId="13" fillId="0" borderId="23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18" fillId="0" borderId="30" xfId="0" applyFont="1" applyBorder="1" applyAlignment="1">
      <alignment horizontal="left" vertical="center"/>
    </xf>
    <xf numFmtId="178" fontId="13" fillId="0" borderId="17" xfId="0" applyNumberFormat="1" applyFont="1" applyBorder="1" applyAlignment="1">
      <alignment horizontal="center" vertical="center"/>
    </xf>
    <xf numFmtId="6" fontId="17" fillId="0" borderId="30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right" vertical="center"/>
    </xf>
    <xf numFmtId="6" fontId="17" fillId="0" borderId="24" xfId="0" applyNumberFormat="1" applyFont="1" applyBorder="1" applyAlignment="1">
      <alignment horizontal="right" vertical="center"/>
    </xf>
    <xf numFmtId="0" fontId="15" fillId="0" borderId="44" xfId="0" applyFont="1" applyBorder="1" applyAlignment="1">
      <alignment vertical="center"/>
    </xf>
    <xf numFmtId="0" fontId="18" fillId="0" borderId="28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49" fontId="19" fillId="0" borderId="43" xfId="0" applyNumberFormat="1" applyFont="1" applyBorder="1" applyAlignment="1">
      <alignment horizontal="right" vertical="center"/>
    </xf>
    <xf numFmtId="6" fontId="17" fillId="0" borderId="14" xfId="0" applyNumberFormat="1" applyFont="1" applyBorder="1" applyAlignment="1">
      <alignment horizontal="right" vertical="center"/>
    </xf>
    <xf numFmtId="0" fontId="13" fillId="0" borderId="4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4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8" fillId="0" borderId="31" xfId="0" applyFont="1" applyBorder="1" applyAlignment="1">
      <alignment horizontal="left" vertical="center"/>
    </xf>
    <xf numFmtId="178" fontId="13" fillId="0" borderId="18" xfId="0" applyNumberFormat="1" applyFont="1" applyBorder="1" applyAlignment="1">
      <alignment horizontal="center" vertical="center"/>
    </xf>
    <xf numFmtId="6" fontId="17" fillId="0" borderId="31" xfId="0" applyNumberFormat="1" applyFont="1" applyBorder="1" applyAlignment="1">
      <alignment horizontal="right" vertical="center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 shrinkToFit="1"/>
    </xf>
    <xf numFmtId="49" fontId="19" fillId="0" borderId="40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 shrinkToFit="1"/>
    </xf>
    <xf numFmtId="49" fontId="19" fillId="0" borderId="33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13" fillId="0" borderId="49" xfId="0" applyFont="1" applyBorder="1" applyAlignment="1">
      <alignment vertical="center"/>
    </xf>
    <xf numFmtId="0" fontId="13" fillId="0" borderId="39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 shrinkToFit="1"/>
    </xf>
    <xf numFmtId="49" fontId="19" fillId="0" borderId="34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177" fontId="14" fillId="0" borderId="0" xfId="0" applyNumberFormat="1" applyFont="1" applyAlignment="1">
      <alignment horizontal="right" vertical="center"/>
    </xf>
    <xf numFmtId="0" fontId="13" fillId="0" borderId="4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49" fontId="19" fillId="0" borderId="18" xfId="0" applyNumberFormat="1" applyFont="1" applyBorder="1" applyAlignment="1">
      <alignment horizontal="right" vertical="center"/>
    </xf>
    <xf numFmtId="6" fontId="17" fillId="0" borderId="18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49" fontId="19" fillId="0" borderId="14" xfId="0" applyNumberFormat="1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center" shrinkToFit="1"/>
    </xf>
    <xf numFmtId="49" fontId="19" fillId="0" borderId="3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78" fontId="1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78" fontId="13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77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81" fontId="23" fillId="0" borderId="0" xfId="0" quotePrefix="1" applyNumberFormat="1" applyFont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7" fontId="13" fillId="0" borderId="0" xfId="0" quotePrefix="1" applyNumberFormat="1" applyFont="1" applyAlignment="1">
      <alignment horizontal="right" vertical="center"/>
    </xf>
    <xf numFmtId="181" fontId="26" fillId="0" borderId="0" xfId="0" quotePrefix="1" applyNumberFormat="1" applyFont="1" applyAlignment="1">
      <alignment horizontal="right" vertical="center"/>
    </xf>
    <xf numFmtId="0" fontId="13" fillId="31" borderId="21" xfId="0" applyFont="1" applyFill="1" applyBorder="1" applyAlignment="1">
      <alignment horizontal="center" vertical="center"/>
    </xf>
    <xf numFmtId="0" fontId="13" fillId="31" borderId="1" xfId="0" applyFont="1" applyFill="1" applyBorder="1" applyAlignment="1">
      <alignment horizontal="center" vertical="center"/>
    </xf>
    <xf numFmtId="0" fontId="13" fillId="31" borderId="23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3" fillId="30" borderId="2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/>
    </xf>
    <xf numFmtId="0" fontId="13" fillId="30" borderId="23" xfId="0" applyFont="1" applyFill="1" applyBorder="1" applyAlignment="1">
      <alignment horizontal="center" vertical="center"/>
    </xf>
    <xf numFmtId="0" fontId="13" fillId="30" borderId="2" xfId="0" applyFont="1" applyFill="1" applyBorder="1" applyAlignment="1">
      <alignment horizontal="center" vertical="center"/>
    </xf>
    <xf numFmtId="0" fontId="13" fillId="30" borderId="19" xfId="0" applyFont="1" applyFill="1" applyBorder="1" applyAlignment="1">
      <alignment horizontal="center" vertical="center"/>
    </xf>
    <xf numFmtId="0" fontId="13" fillId="12" borderId="5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11" borderId="2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177" fontId="14" fillId="0" borderId="0" xfId="0" quotePrefix="1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9" fontId="13" fillId="0" borderId="40" xfId="0" applyNumberFormat="1" applyFont="1" applyBorder="1" applyAlignment="1">
      <alignment horizontal="center" vertical="center"/>
    </xf>
    <xf numFmtId="179" fontId="13" fillId="31" borderId="36" xfId="0" applyNumberFormat="1" applyFont="1" applyFill="1" applyBorder="1" applyAlignment="1">
      <alignment horizontal="center" vertical="center"/>
    </xf>
    <xf numFmtId="179" fontId="13" fillId="0" borderId="34" xfId="0" applyNumberFormat="1" applyFont="1" applyBorder="1" applyAlignment="1">
      <alignment horizontal="center" vertical="center"/>
    </xf>
    <xf numFmtId="179" fontId="13" fillId="31" borderId="6" xfId="0" applyNumberFormat="1" applyFont="1" applyFill="1" applyBorder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0" fontId="13" fillId="31" borderId="3" xfId="0" applyFont="1" applyFill="1" applyBorder="1" applyAlignment="1">
      <alignment horizontal="center" vertical="center"/>
    </xf>
    <xf numFmtId="179" fontId="20" fillId="0" borderId="34" xfId="0" applyNumberFormat="1" applyFont="1" applyBorder="1" applyAlignment="1">
      <alignment horizontal="center" vertical="center"/>
    </xf>
    <xf numFmtId="179" fontId="13" fillId="31" borderId="34" xfId="0" applyNumberFormat="1" applyFont="1" applyFill="1" applyBorder="1" applyAlignment="1">
      <alignment horizontal="center" vertical="center"/>
    </xf>
    <xf numFmtId="179" fontId="13" fillId="0" borderId="33" xfId="0" applyNumberFormat="1" applyFont="1" applyBorder="1" applyAlignment="1">
      <alignment horizontal="center" vertical="center"/>
    </xf>
    <xf numFmtId="179" fontId="13" fillId="31" borderId="5" xfId="0" applyNumberFormat="1" applyFont="1" applyFill="1" applyBorder="1" applyAlignment="1">
      <alignment horizontal="center" vertical="center"/>
    </xf>
    <xf numFmtId="179" fontId="20" fillId="0" borderId="32" xfId="0" applyNumberFormat="1" applyFont="1" applyBorder="1" applyAlignment="1">
      <alignment horizontal="center" vertical="center"/>
    </xf>
    <xf numFmtId="179" fontId="13" fillId="31" borderId="32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9" fontId="13" fillId="0" borderId="36" xfId="0" applyNumberFormat="1" applyFont="1" applyBorder="1" applyAlignment="1">
      <alignment horizontal="center" vertical="center"/>
    </xf>
    <xf numFmtId="179" fontId="13" fillId="0" borderId="6" xfId="0" applyNumberFormat="1" applyFont="1" applyBorder="1" applyAlignment="1">
      <alignment horizontal="center" vertical="center"/>
    </xf>
    <xf numFmtId="179" fontId="13" fillId="0" borderId="35" xfId="0" applyNumberFormat="1" applyFont="1" applyBorder="1" applyAlignment="1">
      <alignment horizontal="center" vertical="center"/>
    </xf>
    <xf numFmtId="180" fontId="32" fillId="0" borderId="0" xfId="0" applyNumberFormat="1" applyFont="1" applyAlignment="1">
      <alignment horizontal="right" vertical="center"/>
    </xf>
    <xf numFmtId="179" fontId="13" fillId="0" borderId="15" xfId="0" applyNumberFormat="1" applyFont="1" applyBorder="1" applyAlignment="1">
      <alignment horizontal="center" vertical="center"/>
    </xf>
    <xf numFmtId="179" fontId="13" fillId="0" borderId="32" xfId="0" applyNumberFormat="1" applyFont="1" applyBorder="1" applyAlignment="1">
      <alignment horizontal="center" vertical="center"/>
    </xf>
    <xf numFmtId="179" fontId="13" fillId="0" borderId="8" xfId="0" applyNumberFormat="1" applyFont="1" applyBorder="1" applyAlignment="1">
      <alignment horizontal="center" vertical="center"/>
    </xf>
    <xf numFmtId="184" fontId="15" fillId="0" borderId="0" xfId="0" quotePrefix="1" applyNumberFormat="1" applyFont="1" applyAlignment="1">
      <alignment horizontal="right" vertical="center"/>
    </xf>
    <xf numFmtId="181" fontId="11" fillId="0" borderId="0" xfId="0" quotePrefix="1" applyNumberFormat="1" applyFont="1" applyAlignment="1">
      <alignment horizontal="right" vertical="center"/>
    </xf>
    <xf numFmtId="182" fontId="2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right"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28" fillId="25" borderId="22" xfId="0" applyFont="1" applyFill="1" applyBorder="1" applyAlignment="1">
      <alignment horizontal="center" vertical="center"/>
    </xf>
    <xf numFmtId="0" fontId="28" fillId="25" borderId="24" xfId="0" applyFont="1" applyFill="1" applyBorder="1" applyAlignment="1">
      <alignment horizontal="center" vertical="center"/>
    </xf>
    <xf numFmtId="0" fontId="28" fillId="25" borderId="35" xfId="0" applyFont="1" applyFill="1" applyBorder="1" applyAlignment="1">
      <alignment horizontal="center" vertical="center"/>
    </xf>
    <xf numFmtId="0" fontId="30" fillId="19" borderId="22" xfId="0" applyFont="1" applyFill="1" applyBorder="1" applyAlignment="1">
      <alignment horizontal="center" vertical="center"/>
    </xf>
    <xf numFmtId="0" fontId="30" fillId="19" borderId="24" xfId="0" applyFont="1" applyFill="1" applyBorder="1" applyAlignment="1">
      <alignment horizontal="center" vertical="center"/>
    </xf>
    <xf numFmtId="0" fontId="30" fillId="19" borderId="35" xfId="0" applyFont="1" applyFill="1" applyBorder="1" applyAlignment="1">
      <alignment horizontal="center" vertical="center"/>
    </xf>
    <xf numFmtId="0" fontId="31" fillId="27" borderId="22" xfId="0" applyFont="1" applyFill="1" applyBorder="1" applyAlignment="1">
      <alignment horizontal="center" vertical="center"/>
    </xf>
    <xf numFmtId="0" fontId="31" fillId="27" borderId="24" xfId="0" applyFont="1" applyFill="1" applyBorder="1" applyAlignment="1">
      <alignment horizontal="center" vertical="center"/>
    </xf>
    <xf numFmtId="0" fontId="31" fillId="27" borderId="35" xfId="0" applyFont="1" applyFill="1" applyBorder="1" applyAlignment="1">
      <alignment horizontal="center" vertical="center"/>
    </xf>
    <xf numFmtId="0" fontId="28" fillId="17" borderId="22" xfId="0" applyFont="1" applyFill="1" applyBorder="1" applyAlignment="1">
      <alignment horizontal="center" vertical="center"/>
    </xf>
    <xf numFmtId="0" fontId="28" fillId="17" borderId="24" xfId="0" applyFont="1" applyFill="1" applyBorder="1" applyAlignment="1">
      <alignment horizontal="center" vertical="center"/>
    </xf>
    <xf numFmtId="0" fontId="28" fillId="17" borderId="35" xfId="0" applyFont="1" applyFill="1" applyBorder="1" applyAlignment="1">
      <alignment horizontal="center" vertical="center"/>
    </xf>
    <xf numFmtId="0" fontId="29" fillId="28" borderId="22" xfId="0" applyFont="1" applyFill="1" applyBorder="1" applyAlignment="1">
      <alignment horizontal="center" vertical="center"/>
    </xf>
    <xf numFmtId="0" fontId="29" fillId="28" borderId="24" xfId="0" applyFont="1" applyFill="1" applyBorder="1" applyAlignment="1">
      <alignment horizontal="center" vertical="center"/>
    </xf>
    <xf numFmtId="0" fontId="29" fillId="28" borderId="35" xfId="0" applyFont="1" applyFill="1" applyBorder="1" applyAlignment="1">
      <alignment horizontal="center" vertical="center"/>
    </xf>
    <xf numFmtId="0" fontId="29" fillId="29" borderId="22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 vertical="center"/>
    </xf>
    <xf numFmtId="0" fontId="29" fillId="29" borderId="35" xfId="0" applyFont="1" applyFill="1" applyBorder="1" applyAlignment="1">
      <alignment horizontal="center" vertical="center"/>
    </xf>
    <xf numFmtId="0" fontId="30" fillId="6" borderId="22" xfId="0" applyFont="1" applyFill="1" applyBorder="1" applyAlignment="1">
      <alignment horizontal="center" vertical="center"/>
    </xf>
    <xf numFmtId="0" fontId="30" fillId="6" borderId="24" xfId="0" applyFont="1" applyFill="1" applyBorder="1" applyAlignment="1">
      <alignment horizontal="center" vertical="center"/>
    </xf>
    <xf numFmtId="0" fontId="30" fillId="6" borderId="35" xfId="0" applyFont="1" applyFill="1" applyBorder="1" applyAlignment="1">
      <alignment horizontal="center" vertical="center"/>
    </xf>
    <xf numFmtId="0" fontId="28" fillId="20" borderId="22" xfId="0" applyFont="1" applyFill="1" applyBorder="1" applyAlignment="1">
      <alignment horizontal="center" vertical="center"/>
    </xf>
    <xf numFmtId="0" fontId="28" fillId="20" borderId="24" xfId="0" applyFont="1" applyFill="1" applyBorder="1" applyAlignment="1">
      <alignment horizontal="center" vertical="center"/>
    </xf>
    <xf numFmtId="0" fontId="28" fillId="20" borderId="35" xfId="0" applyFont="1" applyFill="1" applyBorder="1" applyAlignment="1">
      <alignment horizontal="center" vertical="center"/>
    </xf>
    <xf numFmtId="0" fontId="28" fillId="22" borderId="22" xfId="0" applyFont="1" applyFill="1" applyBorder="1" applyAlignment="1">
      <alignment horizontal="center" vertical="center"/>
    </xf>
    <xf numFmtId="0" fontId="28" fillId="22" borderId="24" xfId="0" applyFont="1" applyFill="1" applyBorder="1" applyAlignment="1">
      <alignment horizontal="center" vertical="center"/>
    </xf>
    <xf numFmtId="0" fontId="28" fillId="22" borderId="35" xfId="0" applyFont="1" applyFill="1" applyBorder="1" applyAlignment="1">
      <alignment horizontal="center" vertical="center"/>
    </xf>
    <xf numFmtId="0" fontId="29" fillId="21" borderId="22" xfId="0" applyFont="1" applyFill="1" applyBorder="1" applyAlignment="1">
      <alignment horizontal="center" vertical="center"/>
    </xf>
    <xf numFmtId="0" fontId="29" fillId="21" borderId="24" xfId="0" applyFont="1" applyFill="1" applyBorder="1" applyAlignment="1">
      <alignment horizontal="center" vertical="center"/>
    </xf>
    <xf numFmtId="0" fontId="29" fillId="21" borderId="35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0" fontId="28" fillId="23" borderId="24" xfId="0" applyFont="1" applyFill="1" applyBorder="1" applyAlignment="1">
      <alignment horizontal="center" vertical="center"/>
    </xf>
    <xf numFmtId="0" fontId="28" fillId="23" borderId="35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24" xfId="0" applyFont="1" applyFill="1" applyBorder="1" applyAlignment="1">
      <alignment horizontal="center" vertical="center"/>
    </xf>
    <xf numFmtId="0" fontId="28" fillId="8" borderId="35" xfId="0" applyFont="1" applyFill="1" applyBorder="1" applyAlignment="1">
      <alignment horizontal="center" vertical="center"/>
    </xf>
    <xf numFmtId="0" fontId="28" fillId="18" borderId="22" xfId="0" applyFont="1" applyFill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/>
    </xf>
    <xf numFmtId="0" fontId="28" fillId="18" borderId="35" xfId="0" applyFont="1" applyFill="1" applyBorder="1" applyAlignment="1">
      <alignment horizontal="center" vertical="center"/>
    </xf>
    <xf numFmtId="0" fontId="29" fillId="26" borderId="22" xfId="0" applyFont="1" applyFill="1" applyBorder="1" applyAlignment="1">
      <alignment horizontal="center" vertical="center"/>
    </xf>
    <xf numFmtId="0" fontId="29" fillId="26" borderId="24" xfId="0" applyFont="1" applyFill="1" applyBorder="1" applyAlignment="1">
      <alignment horizontal="center" vertical="center"/>
    </xf>
    <xf numFmtId="0" fontId="29" fillId="26" borderId="35" xfId="0" applyFont="1" applyFill="1" applyBorder="1" applyAlignment="1">
      <alignment horizontal="center" vertical="center"/>
    </xf>
    <xf numFmtId="0" fontId="28" fillId="24" borderId="22" xfId="0" applyFont="1" applyFill="1" applyBorder="1" applyAlignment="1">
      <alignment horizontal="center" vertical="center"/>
    </xf>
    <xf numFmtId="0" fontId="28" fillId="24" borderId="24" xfId="0" applyFont="1" applyFill="1" applyBorder="1" applyAlignment="1">
      <alignment horizontal="center" vertical="center"/>
    </xf>
    <xf numFmtId="0" fontId="28" fillId="24" borderId="35" xfId="0" applyFont="1" applyFill="1" applyBorder="1" applyAlignment="1">
      <alignment horizontal="center" vertical="center"/>
    </xf>
    <xf numFmtId="0" fontId="28" fillId="16" borderId="2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3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185" fontId="12" fillId="0" borderId="22" xfId="0" applyNumberFormat="1" applyFont="1" applyBorder="1" applyAlignment="1">
      <alignment horizontal="right" vertical="center"/>
    </xf>
    <xf numFmtId="185" fontId="12" fillId="0" borderId="35" xfId="0" applyNumberFormat="1" applyFont="1" applyBorder="1" applyAlignment="1">
      <alignment horizontal="right" vertical="center"/>
    </xf>
    <xf numFmtId="182" fontId="27" fillId="3" borderId="48" xfId="0" quotePrefix="1" applyNumberFormat="1" applyFont="1" applyFill="1" applyBorder="1" applyAlignment="1">
      <alignment horizontal="right" vertical="center"/>
    </xf>
    <xf numFmtId="185" fontId="11" fillId="0" borderId="22" xfId="0" applyNumberFormat="1" applyFont="1" applyBorder="1" applyAlignment="1">
      <alignment horizontal="right" vertical="center"/>
    </xf>
    <xf numFmtId="185" fontId="11" fillId="0" borderId="35" xfId="0" applyNumberFormat="1" applyFont="1" applyBorder="1" applyAlignment="1">
      <alignment horizontal="right" vertical="center"/>
    </xf>
    <xf numFmtId="184" fontId="11" fillId="0" borderId="48" xfId="0" quotePrefix="1" applyNumberFormat="1" applyFont="1" applyBorder="1" applyAlignment="1">
      <alignment horizontal="right" vertical="center"/>
    </xf>
    <xf numFmtId="179" fontId="13" fillId="0" borderId="52" xfId="0" applyNumberFormat="1" applyFont="1" applyBorder="1" applyAlignment="1">
      <alignment horizontal="center" vertical="center"/>
    </xf>
    <xf numFmtId="179" fontId="13" fillId="0" borderId="5" xfId="0" applyNumberFormat="1" applyFont="1" applyBorder="1" applyAlignment="1">
      <alignment horizontal="center" vertical="center"/>
    </xf>
    <xf numFmtId="6" fontId="17" fillId="0" borderId="51" xfId="0" applyNumberFormat="1" applyFont="1" applyBorder="1" applyAlignment="1">
      <alignment horizontal="right" vertical="center"/>
    </xf>
    <xf numFmtId="6" fontId="17" fillId="0" borderId="4" xfId="0" applyNumberFormat="1" applyFont="1" applyBorder="1" applyAlignment="1">
      <alignment horizontal="right" vertical="center"/>
    </xf>
    <xf numFmtId="0" fontId="13" fillId="0" borderId="5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</cellXfs>
  <cellStyles count="756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標準" xfId="0" builtinId="0"/>
    <cellStyle name="標準 2" xfId="755" xr:uid="{EF71B03A-DE1D-9B4A-BB6C-011979B91083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</cellStyles>
  <dxfs count="28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9D8"/>
      <color rgb="FF89F9FF"/>
      <color rgb="FFEFFBD1"/>
      <color rgb="FF0432FF"/>
      <color rgb="FFFFD0EF"/>
      <color rgb="FFFBBDFD"/>
      <color rgb="FFFF85FF"/>
      <color rgb="FF009EAF"/>
      <color rgb="FF009051"/>
      <color rgb="FF00AA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121"/>
  <sheetViews>
    <sheetView tabSelected="1" showRuler="0" view="pageLayout" zoomScale="80" zoomScalePageLayoutView="80" workbookViewId="0">
      <selection activeCell="L61" sqref="L61"/>
    </sheetView>
  </sheetViews>
  <sheetFormatPr baseColWidth="10" defaultColWidth="3.625" defaultRowHeight="14" customHeight="1" outlineLevelRow="1"/>
  <cols>
    <col min="1" max="1" width="0.875" style="2" customWidth="1"/>
    <col min="2" max="2" width="4.75" style="1" customWidth="1"/>
    <col min="3" max="4" width="5.125" style="2" customWidth="1"/>
    <col min="5" max="6" width="4.75" style="2" customWidth="1"/>
    <col min="7" max="7" width="4.75" style="1" customWidth="1"/>
    <col min="8" max="22" width="4.75" style="2" customWidth="1"/>
    <col min="23" max="23" width="4.25" style="2" customWidth="1"/>
    <col min="24" max="28" width="3.375" style="2" customWidth="1"/>
    <col min="29" max="44" width="3.125" style="2" customWidth="1"/>
    <col min="45" max="16384" width="3.625" style="2"/>
  </cols>
  <sheetData>
    <row r="1" spans="2:35" ht="6.75" customHeight="1"/>
    <row r="2" spans="2:35" s="3" customFormat="1" ht="24" customHeight="1">
      <c r="B2" s="259" t="s">
        <v>147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X2" s="4"/>
      <c r="Y2" s="200"/>
    </row>
    <row r="3" spans="2:35" s="7" customFormat="1" ht="6" customHeight="1" thickBot="1">
      <c r="B3" s="5"/>
      <c r="C3" s="6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2:35" s="8" customFormat="1" ht="15" customHeight="1" thickBot="1">
      <c r="B4" s="2" t="s">
        <v>38</v>
      </c>
      <c r="D4" s="7"/>
      <c r="E4" s="7"/>
      <c r="F4" s="9"/>
      <c r="G4" s="10" t="s">
        <v>145</v>
      </c>
      <c r="H4" s="11"/>
      <c r="I4" s="11"/>
      <c r="J4" s="11"/>
      <c r="K4" s="12"/>
      <c r="L4" s="13" t="s">
        <v>4</v>
      </c>
      <c r="M4" s="14" t="s">
        <v>21</v>
      </c>
      <c r="N4" s="14" t="s">
        <v>22</v>
      </c>
      <c r="O4" s="15" t="s">
        <v>23</v>
      </c>
      <c r="P4" s="13">
        <v>120</v>
      </c>
      <c r="Q4" s="16">
        <v>130</v>
      </c>
      <c r="R4" s="14">
        <v>140</v>
      </c>
      <c r="S4" s="15">
        <v>150</v>
      </c>
      <c r="W4" s="17"/>
      <c r="X4" s="17"/>
      <c r="Y4" s="17"/>
      <c r="Z4" s="17"/>
      <c r="AA4" s="17"/>
      <c r="AB4" s="17"/>
      <c r="AC4" s="17"/>
      <c r="AD4" s="17"/>
    </row>
    <row r="5" spans="2:35" s="7" customFormat="1" ht="16" customHeight="1" thickBot="1">
      <c r="B5" s="18" t="s">
        <v>40</v>
      </c>
      <c r="C5" s="19" t="s">
        <v>148</v>
      </c>
      <c r="D5" s="19"/>
      <c r="E5" s="20"/>
      <c r="F5" s="21" t="s">
        <v>153</v>
      </c>
      <c r="G5" s="22">
        <v>3800</v>
      </c>
      <c r="H5" s="290" t="s">
        <v>157</v>
      </c>
      <c r="I5" s="291"/>
      <c r="J5" s="291"/>
      <c r="K5" s="292"/>
      <c r="L5" s="201"/>
      <c r="M5" s="202"/>
      <c r="N5" s="203"/>
      <c r="O5" s="204"/>
      <c r="P5" s="201"/>
      <c r="Q5" s="205"/>
      <c r="R5" s="202"/>
      <c r="S5" s="204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5" s="7" customFormat="1" ht="16" customHeight="1" thickBot="1">
      <c r="B6" s="23"/>
      <c r="C6" s="6"/>
      <c r="D6" s="6"/>
      <c r="E6" s="24"/>
      <c r="F6" s="21" t="s">
        <v>119</v>
      </c>
      <c r="G6" s="22">
        <v>2800</v>
      </c>
      <c r="H6" s="293" t="s">
        <v>158</v>
      </c>
      <c r="I6" s="294"/>
      <c r="J6" s="294"/>
      <c r="K6" s="295"/>
      <c r="L6" s="201"/>
      <c r="M6" s="202"/>
      <c r="N6" s="203"/>
      <c r="O6" s="204"/>
      <c r="P6" s="201"/>
      <c r="Q6" s="205"/>
      <c r="R6" s="202"/>
      <c r="S6" s="204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5" s="7" customFormat="1" ht="16" customHeight="1" thickBot="1">
      <c r="B7" s="23"/>
      <c r="C7" s="6"/>
      <c r="D7" s="6"/>
      <c r="E7" s="25"/>
      <c r="F7" s="26"/>
      <c r="G7" s="27">
        <f>SUM(L5:O7)*G5+SUM(P5:S7)*G6</f>
        <v>0</v>
      </c>
      <c r="H7" s="296" t="s">
        <v>159</v>
      </c>
      <c r="I7" s="297"/>
      <c r="J7" s="297"/>
      <c r="K7" s="298"/>
      <c r="L7" s="201"/>
      <c r="M7" s="202"/>
      <c r="N7" s="203"/>
      <c r="O7" s="204"/>
      <c r="P7" s="201"/>
      <c r="Q7" s="205"/>
      <c r="R7" s="202"/>
      <c r="S7" s="204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5" s="7" customFormat="1" ht="6" customHeight="1" thickBot="1">
      <c r="B8" s="5"/>
      <c r="C8" s="6"/>
      <c r="D8" s="6"/>
      <c r="E8" s="6"/>
      <c r="F8" s="6"/>
      <c r="G8" s="28"/>
      <c r="H8" s="5"/>
      <c r="I8" s="5"/>
      <c r="J8" s="5"/>
      <c r="K8" s="5"/>
      <c r="L8" s="5"/>
      <c r="M8" s="5"/>
      <c r="N8" s="5"/>
      <c r="O8" s="5"/>
      <c r="P8" s="29"/>
      <c r="Q8" s="29"/>
      <c r="R8" s="5"/>
      <c r="S8" s="30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2:35" s="7" customFormat="1" ht="16" customHeight="1" thickBot="1">
      <c r="B9" s="18" t="s">
        <v>48</v>
      </c>
      <c r="C9" s="19" t="s">
        <v>149</v>
      </c>
      <c r="D9" s="19"/>
      <c r="E9" s="20"/>
      <c r="F9" s="21" t="s">
        <v>152</v>
      </c>
      <c r="G9" s="22">
        <v>3800</v>
      </c>
      <c r="H9" s="302" t="s">
        <v>102</v>
      </c>
      <c r="I9" s="303"/>
      <c r="J9" s="303"/>
      <c r="K9" s="304"/>
      <c r="L9" s="201"/>
      <c r="M9" s="202"/>
      <c r="N9" s="203"/>
      <c r="O9" s="204"/>
      <c r="P9" s="201"/>
      <c r="Q9" s="205"/>
      <c r="R9" s="202"/>
      <c r="S9" s="204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5" s="7" customFormat="1" ht="16" customHeight="1" thickBot="1">
      <c r="B10" s="23"/>
      <c r="C10" s="6"/>
      <c r="D10" s="6"/>
      <c r="E10" s="24"/>
      <c r="F10" s="21" t="s">
        <v>119</v>
      </c>
      <c r="G10" s="22">
        <v>2800</v>
      </c>
      <c r="H10" s="305" t="s">
        <v>160</v>
      </c>
      <c r="I10" s="306"/>
      <c r="J10" s="306"/>
      <c r="K10" s="307"/>
      <c r="L10" s="201"/>
      <c r="M10" s="202"/>
      <c r="N10" s="203"/>
      <c r="O10" s="204"/>
      <c r="P10" s="201"/>
      <c r="Q10" s="205"/>
      <c r="R10" s="202"/>
      <c r="S10" s="20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5" s="7" customFormat="1" ht="16" customHeight="1" thickBot="1">
      <c r="B11" s="23"/>
      <c r="C11" s="6"/>
      <c r="D11" s="6"/>
      <c r="E11" s="25"/>
      <c r="F11" s="26"/>
      <c r="G11" s="27">
        <f>SUM(L9:O11)*G9+SUM(P9:S11)*G10</f>
        <v>0</v>
      </c>
      <c r="H11" s="266" t="s">
        <v>36</v>
      </c>
      <c r="I11" s="267"/>
      <c r="J11" s="267"/>
      <c r="K11" s="268"/>
      <c r="L11" s="201"/>
      <c r="M11" s="202"/>
      <c r="N11" s="203"/>
      <c r="O11" s="204"/>
      <c r="P11" s="201"/>
      <c r="Q11" s="205"/>
      <c r="R11" s="202"/>
      <c r="S11" s="204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5" s="7" customFormat="1" ht="6" customHeight="1" thickBot="1">
      <c r="B12" s="5"/>
      <c r="C12" s="6"/>
      <c r="D12" s="6"/>
      <c r="E12" s="6"/>
      <c r="F12" s="6"/>
      <c r="G12" s="28"/>
      <c r="H12" s="5"/>
      <c r="I12" s="5"/>
      <c r="J12" s="5"/>
      <c r="K12" s="5"/>
      <c r="L12" s="5"/>
      <c r="M12" s="5"/>
      <c r="N12" s="5"/>
      <c r="O12" s="5"/>
      <c r="P12" s="29"/>
      <c r="Q12" s="29"/>
      <c r="R12" s="5"/>
      <c r="S12" s="30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5" s="7" customFormat="1" ht="16" customHeight="1" thickBot="1">
      <c r="B13" s="18" t="s">
        <v>49</v>
      </c>
      <c r="C13" s="19" t="s">
        <v>150</v>
      </c>
      <c r="D13" s="19"/>
      <c r="E13" s="20"/>
      <c r="F13" s="21" t="s">
        <v>151</v>
      </c>
      <c r="G13" s="22">
        <v>3800</v>
      </c>
      <c r="H13" s="299" t="s">
        <v>161</v>
      </c>
      <c r="I13" s="300"/>
      <c r="J13" s="300"/>
      <c r="K13" s="301"/>
      <c r="L13" s="201"/>
      <c r="M13" s="202"/>
      <c r="N13" s="203"/>
      <c r="O13" s="204"/>
      <c r="P13" s="201"/>
      <c r="Q13" s="205"/>
      <c r="R13" s="202"/>
      <c r="S13" s="204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5" s="7" customFormat="1" ht="16" customHeight="1" thickBot="1">
      <c r="B14" s="23"/>
      <c r="C14" s="6"/>
      <c r="D14" s="6"/>
      <c r="E14" s="24"/>
      <c r="F14" s="21" t="s">
        <v>119</v>
      </c>
      <c r="G14" s="22">
        <v>2800</v>
      </c>
      <c r="H14" s="311" t="s">
        <v>162</v>
      </c>
      <c r="I14" s="312"/>
      <c r="J14" s="312"/>
      <c r="K14" s="313"/>
      <c r="L14" s="201"/>
      <c r="M14" s="202"/>
      <c r="N14" s="203"/>
      <c r="O14" s="204"/>
      <c r="P14" s="201"/>
      <c r="Q14" s="205"/>
      <c r="R14" s="202"/>
      <c r="S14" s="20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5" s="7" customFormat="1" ht="16" customHeight="1" thickBot="1">
      <c r="B15" s="23"/>
      <c r="C15" s="6"/>
      <c r="D15" s="6"/>
      <c r="E15" s="25"/>
      <c r="F15" s="26"/>
      <c r="G15" s="27">
        <f>SUM(L13:O15)*G13+SUM(P13:S15)*G14</f>
        <v>0</v>
      </c>
      <c r="H15" s="314" t="s">
        <v>163</v>
      </c>
      <c r="I15" s="315"/>
      <c r="J15" s="315"/>
      <c r="K15" s="316"/>
      <c r="L15" s="201"/>
      <c r="M15" s="202"/>
      <c r="N15" s="203"/>
      <c r="O15" s="204"/>
      <c r="P15" s="201"/>
      <c r="Q15" s="205"/>
      <c r="R15" s="202"/>
      <c r="S15" s="204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5" s="7" customFormat="1" ht="6" customHeight="1" thickBot="1">
      <c r="B16" s="5"/>
      <c r="C16" s="6"/>
      <c r="D16" s="6"/>
      <c r="E16" s="6"/>
      <c r="F16" s="6"/>
      <c r="G16" s="28"/>
      <c r="H16" s="5"/>
      <c r="I16" s="5"/>
      <c r="J16" s="5"/>
      <c r="K16" s="5"/>
      <c r="L16" s="5"/>
      <c r="M16" s="5"/>
      <c r="N16" s="5"/>
      <c r="O16" s="5"/>
      <c r="P16" s="29"/>
      <c r="Q16" s="29"/>
      <c r="R16" s="5"/>
      <c r="S16" s="30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5" s="7" customFormat="1" ht="16" customHeight="1" thickBot="1">
      <c r="B17" s="18" t="s">
        <v>59</v>
      </c>
      <c r="C17" s="19" t="s">
        <v>144</v>
      </c>
      <c r="D17" s="19"/>
      <c r="E17" s="20" t="s">
        <v>101</v>
      </c>
      <c r="F17" s="21"/>
      <c r="G17" s="22">
        <v>3800</v>
      </c>
      <c r="H17" s="269" t="s">
        <v>164</v>
      </c>
      <c r="I17" s="270"/>
      <c r="J17" s="270"/>
      <c r="K17" s="271"/>
      <c r="L17" s="201"/>
      <c r="M17" s="202"/>
      <c r="N17" s="203"/>
      <c r="O17" s="204"/>
      <c r="P17" s="206"/>
      <c r="Q17" s="205"/>
      <c r="R17" s="202"/>
      <c r="S17" s="204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5" s="7" customFormat="1" ht="16" customHeight="1" thickBot="1">
      <c r="B18" s="23"/>
      <c r="C18" s="6"/>
      <c r="D18" s="6"/>
      <c r="E18" s="24"/>
      <c r="F18" s="21" t="s">
        <v>120</v>
      </c>
      <c r="G18" s="22">
        <v>2800</v>
      </c>
      <c r="H18" s="308" t="s">
        <v>165</v>
      </c>
      <c r="I18" s="309"/>
      <c r="J18" s="309"/>
      <c r="K18" s="310"/>
      <c r="L18" s="201"/>
      <c r="M18" s="202"/>
      <c r="N18" s="203"/>
      <c r="O18" s="204"/>
      <c r="P18" s="206"/>
      <c r="Q18" s="205"/>
      <c r="R18" s="202"/>
      <c r="S18" s="20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5" s="7" customFormat="1" ht="16" customHeight="1" thickBot="1">
      <c r="B19" s="23"/>
      <c r="C19" s="6"/>
      <c r="D19" s="6"/>
      <c r="E19" s="25"/>
      <c r="F19" s="26"/>
      <c r="G19" s="27">
        <f>SUM(L17:O19)*G17+SUM(Q17:S19)*G18</f>
        <v>0</v>
      </c>
      <c r="H19" s="266" t="s">
        <v>36</v>
      </c>
      <c r="I19" s="267"/>
      <c r="J19" s="267"/>
      <c r="K19" s="268"/>
      <c r="L19" s="201"/>
      <c r="M19" s="202"/>
      <c r="N19" s="203"/>
      <c r="O19" s="204"/>
      <c r="P19" s="206"/>
      <c r="Q19" s="205"/>
      <c r="R19" s="202"/>
      <c r="S19" s="204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5" s="7" customFormat="1" ht="6" customHeight="1" thickBot="1">
      <c r="B20" s="5"/>
      <c r="C20" s="6"/>
      <c r="D20" s="6"/>
      <c r="E20" s="6"/>
      <c r="F20" s="6"/>
      <c r="G20" s="2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s="7" customFormat="1" ht="16" customHeight="1" thickBot="1">
      <c r="B21" s="207" t="s">
        <v>46</v>
      </c>
      <c r="C21" s="6"/>
      <c r="D21" s="6"/>
      <c r="E21" s="6"/>
      <c r="F21" s="6"/>
      <c r="G21" s="10" t="s">
        <v>145</v>
      </c>
      <c r="H21" s="5"/>
      <c r="I21" s="5"/>
      <c r="J21" s="5"/>
      <c r="K21" s="5"/>
      <c r="L21" s="13" t="s">
        <v>121</v>
      </c>
      <c r="M21" s="16" t="s">
        <v>4</v>
      </c>
      <c r="N21" s="14" t="s">
        <v>21</v>
      </c>
      <c r="O21" s="14" t="s">
        <v>22</v>
      </c>
      <c r="P21" s="15" t="s">
        <v>29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s="7" customFormat="1" ht="16" customHeight="1" thickBot="1">
      <c r="B22" s="18" t="s">
        <v>60</v>
      </c>
      <c r="C22" s="19" t="s">
        <v>107</v>
      </c>
      <c r="D22" s="19"/>
      <c r="E22" s="20"/>
      <c r="F22" s="31" t="s">
        <v>89</v>
      </c>
      <c r="G22" s="22">
        <v>4800</v>
      </c>
      <c r="H22" s="296" t="s">
        <v>166</v>
      </c>
      <c r="I22" s="297"/>
      <c r="J22" s="297"/>
      <c r="K22" s="298"/>
      <c r="L22" s="201"/>
      <c r="M22" s="205"/>
      <c r="N22" s="202"/>
      <c r="O22" s="203"/>
      <c r="P22" s="204"/>
      <c r="Q22" s="5"/>
      <c r="R22" s="5"/>
      <c r="S22" s="5"/>
      <c r="T22" s="5"/>
      <c r="U22" s="5"/>
      <c r="V22" s="5"/>
      <c r="W22" s="32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5" s="7" customFormat="1" ht="16" customHeight="1" thickBot="1">
      <c r="B23" s="23"/>
      <c r="C23" s="33"/>
      <c r="D23" s="6"/>
      <c r="E23" s="265"/>
      <c r="F23" s="265"/>
      <c r="G23" s="34"/>
      <c r="H23" s="266" t="s">
        <v>36</v>
      </c>
      <c r="I23" s="267"/>
      <c r="J23" s="267"/>
      <c r="K23" s="268"/>
      <c r="L23" s="201"/>
      <c r="M23" s="205"/>
      <c r="N23" s="202"/>
      <c r="O23" s="203"/>
      <c r="P23" s="204"/>
      <c r="Q23" s="5"/>
      <c r="R23" s="5"/>
      <c r="S23" s="5"/>
      <c r="T23" s="5"/>
      <c r="U23" s="5"/>
      <c r="V23" s="5"/>
      <c r="W23" s="32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2:35" s="7" customFormat="1" ht="16" customHeight="1" thickBot="1">
      <c r="B24" s="23"/>
      <c r="C24" s="33"/>
      <c r="D24" s="6"/>
      <c r="E24" s="25"/>
      <c r="F24" s="26"/>
      <c r="G24" s="27">
        <f>SUM(L22:P24)*G22</f>
        <v>0</v>
      </c>
      <c r="H24" s="272" t="s">
        <v>143</v>
      </c>
      <c r="I24" s="273"/>
      <c r="J24" s="273"/>
      <c r="K24" s="274"/>
      <c r="L24" s="201"/>
      <c r="M24" s="205"/>
      <c r="N24" s="202"/>
      <c r="O24" s="203"/>
      <c r="P24" s="204"/>
      <c r="Q24" s="5"/>
      <c r="R24" s="5"/>
      <c r="S24" s="5"/>
      <c r="T24" s="5"/>
      <c r="U24" s="5"/>
      <c r="V24" s="5"/>
      <c r="W24" s="32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2:35" s="7" customFormat="1" ht="6" customHeight="1" thickBot="1">
      <c r="B25" s="5"/>
      <c r="C25" s="33"/>
      <c r="D25" s="6"/>
      <c r="E25" s="6"/>
      <c r="F25" s="6"/>
      <c r="G25" s="2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s="7" customFormat="1" ht="16" customHeight="1" thickBot="1">
      <c r="B26" s="207" t="s">
        <v>46</v>
      </c>
      <c r="C26" s="33"/>
      <c r="D26" s="6"/>
      <c r="E26" s="6"/>
      <c r="F26" s="6"/>
      <c r="G26" s="10" t="s">
        <v>145</v>
      </c>
      <c r="H26" s="5"/>
      <c r="I26" s="5"/>
      <c r="J26" s="5"/>
      <c r="K26" s="5"/>
      <c r="L26" s="13" t="s">
        <v>121</v>
      </c>
      <c r="M26" s="16" t="s">
        <v>4</v>
      </c>
      <c r="N26" s="14" t="s">
        <v>21</v>
      </c>
      <c r="O26" s="14" t="s">
        <v>22</v>
      </c>
      <c r="P26" s="15" t="s">
        <v>29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s="7" customFormat="1" ht="16" customHeight="1" thickBot="1">
      <c r="B27" s="18" t="s">
        <v>61</v>
      </c>
      <c r="C27" s="19" t="s">
        <v>150</v>
      </c>
      <c r="D27" s="19"/>
      <c r="E27" s="20"/>
      <c r="F27" s="31" t="s">
        <v>89</v>
      </c>
      <c r="G27" s="22">
        <v>4800</v>
      </c>
      <c r="H27" s="275" t="s">
        <v>167</v>
      </c>
      <c r="I27" s="276"/>
      <c r="J27" s="276"/>
      <c r="K27" s="277"/>
      <c r="L27" s="201"/>
      <c r="M27" s="205"/>
      <c r="N27" s="202"/>
      <c r="O27" s="203"/>
      <c r="P27" s="204"/>
      <c r="Q27" s="5"/>
      <c r="R27" s="5"/>
      <c r="S27" s="5"/>
      <c r="T27" s="5"/>
      <c r="U27" s="5"/>
      <c r="V27" s="5"/>
      <c r="W27" s="32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2:35" s="7" customFormat="1" ht="16" customHeight="1" thickBot="1">
      <c r="B28" s="23"/>
      <c r="C28" s="6"/>
      <c r="D28" s="6"/>
      <c r="E28" s="265"/>
      <c r="F28" s="265"/>
      <c r="G28" s="34"/>
      <c r="H28" s="266" t="s">
        <v>36</v>
      </c>
      <c r="I28" s="267"/>
      <c r="J28" s="267"/>
      <c r="K28" s="268"/>
      <c r="L28" s="201"/>
      <c r="M28" s="205"/>
      <c r="N28" s="202"/>
      <c r="O28" s="203"/>
      <c r="P28" s="204"/>
      <c r="Q28" s="5"/>
      <c r="R28" s="5"/>
      <c r="S28" s="5"/>
      <c r="T28" s="5"/>
      <c r="U28" s="5"/>
      <c r="V28" s="5"/>
      <c r="W28" s="32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2:35" s="7" customFormat="1" ht="16" customHeight="1" thickBot="1">
      <c r="B29" s="23"/>
      <c r="C29" s="6"/>
      <c r="D29" s="6"/>
      <c r="E29" s="25"/>
      <c r="F29" s="26"/>
      <c r="G29" s="27">
        <f>SUM(L27:P29)*G27</f>
        <v>0</v>
      </c>
      <c r="H29" s="281" t="s">
        <v>168</v>
      </c>
      <c r="I29" s="282"/>
      <c r="J29" s="282"/>
      <c r="K29" s="283"/>
      <c r="L29" s="201"/>
      <c r="M29" s="205"/>
      <c r="N29" s="202"/>
      <c r="O29" s="203"/>
      <c r="P29" s="204"/>
      <c r="Q29" s="5"/>
      <c r="R29" s="5"/>
      <c r="S29" s="5"/>
      <c r="T29" s="5"/>
      <c r="U29" s="5"/>
      <c r="V29" s="5"/>
      <c r="W29" s="32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2:35" s="7" customFormat="1" ht="6" customHeight="1" thickBot="1">
      <c r="B30" s="5"/>
      <c r="C30" s="6"/>
      <c r="D30" s="6"/>
      <c r="E30" s="6"/>
      <c r="F30" s="6"/>
      <c r="G30" s="2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2:35" s="7" customFormat="1" ht="16" customHeight="1" thickBot="1">
      <c r="B31" s="5"/>
      <c r="F31" s="35"/>
      <c r="G31" s="36"/>
      <c r="H31" s="266" t="s">
        <v>36</v>
      </c>
      <c r="I31" s="267"/>
      <c r="J31" s="267"/>
      <c r="K31" s="268"/>
      <c r="L31" s="287" t="s">
        <v>37</v>
      </c>
      <c r="M31" s="288"/>
      <c r="N31" s="288"/>
      <c r="O31" s="289"/>
      <c r="P31" s="208"/>
      <c r="Q31" s="208"/>
      <c r="R31" s="37" t="s">
        <v>39</v>
      </c>
      <c r="S31" s="37" t="s">
        <v>27</v>
      </c>
      <c r="T31" s="37" t="s">
        <v>28</v>
      </c>
      <c r="U31" s="37" t="s">
        <v>29</v>
      </c>
      <c r="W31" s="208"/>
      <c r="X31" s="208"/>
      <c r="Y31" s="32"/>
    </row>
    <row r="32" spans="2:35" s="8" customFormat="1" ht="16" customHeight="1" thickBot="1">
      <c r="B32" s="2" t="s">
        <v>41</v>
      </c>
      <c r="D32" s="7"/>
      <c r="E32" s="7"/>
      <c r="F32" s="9"/>
      <c r="G32" s="38">
        <f>SUM(H33:O33)*G33</f>
        <v>0</v>
      </c>
      <c r="H32" s="13" t="s">
        <v>39</v>
      </c>
      <c r="I32" s="14" t="s">
        <v>21</v>
      </c>
      <c r="J32" s="14" t="s">
        <v>22</v>
      </c>
      <c r="K32" s="15" t="s">
        <v>23</v>
      </c>
      <c r="L32" s="13" t="s">
        <v>39</v>
      </c>
      <c r="M32" s="14" t="s">
        <v>21</v>
      </c>
      <c r="N32" s="14" t="s">
        <v>22</v>
      </c>
      <c r="O32" s="15" t="s">
        <v>23</v>
      </c>
      <c r="P32" s="17"/>
      <c r="Q32" s="208"/>
      <c r="R32" s="39" t="s">
        <v>30</v>
      </c>
      <c r="S32" s="39" t="s">
        <v>31</v>
      </c>
      <c r="T32" s="39" t="s">
        <v>32</v>
      </c>
      <c r="U32" s="39" t="s">
        <v>35</v>
      </c>
      <c r="W32" s="17"/>
      <c r="X32" s="32"/>
      <c r="Y32" s="32"/>
    </row>
    <row r="33" spans="2:35" s="7" customFormat="1" ht="16" customHeight="1" thickBot="1">
      <c r="B33" s="18" t="s">
        <v>62</v>
      </c>
      <c r="C33" s="19"/>
      <c r="D33" s="19"/>
      <c r="E33" s="20" t="s">
        <v>42</v>
      </c>
      <c r="F33" s="40"/>
      <c r="G33" s="22">
        <v>4800</v>
      </c>
      <c r="H33" s="196"/>
      <c r="I33" s="197"/>
      <c r="J33" s="198"/>
      <c r="K33" s="199"/>
      <c r="L33" s="196"/>
      <c r="M33" s="197"/>
      <c r="N33" s="198"/>
      <c r="O33" s="199"/>
      <c r="P33" s="17"/>
      <c r="Q33" s="17"/>
      <c r="R33" s="17"/>
      <c r="S33" s="209"/>
      <c r="T33" s="209"/>
      <c r="U33" s="209"/>
      <c r="V33" s="209"/>
      <c r="W33" s="17"/>
      <c r="X33" s="32"/>
      <c r="Y33" s="32"/>
    </row>
    <row r="34" spans="2:35" s="7" customFormat="1" ht="6" customHeight="1" thickBot="1">
      <c r="B34" s="5"/>
      <c r="C34" s="6"/>
      <c r="D34" s="6"/>
      <c r="E34" s="6"/>
      <c r="F34" s="6"/>
      <c r="G34" s="2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2:35" s="7" customFormat="1" ht="16" customHeight="1" thickBot="1">
      <c r="B35" s="207" t="s">
        <v>172</v>
      </c>
      <c r="C35" s="6"/>
      <c r="D35" s="6"/>
      <c r="E35" s="6"/>
      <c r="F35" s="6"/>
      <c r="G35" s="38">
        <f>SUM(L36:O39)*G36</f>
        <v>0</v>
      </c>
      <c r="H35" s="5"/>
      <c r="I35" s="5"/>
      <c r="J35" s="5"/>
      <c r="K35" s="5"/>
      <c r="L35" s="13" t="s">
        <v>4</v>
      </c>
      <c r="M35" s="14" t="s">
        <v>21</v>
      </c>
      <c r="N35" s="14" t="s">
        <v>22</v>
      </c>
      <c r="O35" s="15" t="s">
        <v>23</v>
      </c>
      <c r="P35" s="209"/>
      <c r="Q35" s="209"/>
      <c r="R35" s="209"/>
      <c r="S35" s="209"/>
      <c r="T35" s="209"/>
      <c r="U35" s="209"/>
      <c r="V35" s="209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s="7" customFormat="1" ht="16" customHeight="1" thickBot="1">
      <c r="B36" s="18" t="s">
        <v>63</v>
      </c>
      <c r="C36" s="19" t="s">
        <v>92</v>
      </c>
      <c r="D36" s="19"/>
      <c r="E36" s="20"/>
      <c r="F36" s="40"/>
      <c r="G36" s="22">
        <v>9800</v>
      </c>
      <c r="H36" s="266" t="s">
        <v>36</v>
      </c>
      <c r="I36" s="267"/>
      <c r="J36" s="267"/>
      <c r="K36" s="268"/>
      <c r="L36" s="201"/>
      <c r="M36" s="202"/>
      <c r="N36" s="203"/>
      <c r="O36" s="204"/>
      <c r="P36" s="209"/>
      <c r="Q36" s="209"/>
      <c r="R36" s="209"/>
      <c r="S36" s="209"/>
      <c r="T36" s="209"/>
      <c r="U36" s="209"/>
      <c r="V36" s="209"/>
      <c r="W36" s="32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2:35" s="7" customFormat="1" ht="16" customHeight="1" thickBot="1">
      <c r="B37" s="23"/>
      <c r="C37" s="6"/>
      <c r="D37" s="6"/>
      <c r="E37" s="41"/>
      <c r="F37" s="41"/>
      <c r="G37" s="34"/>
      <c r="H37" s="269" t="s">
        <v>169</v>
      </c>
      <c r="I37" s="270"/>
      <c r="J37" s="270"/>
      <c r="K37" s="271"/>
      <c r="L37" s="201"/>
      <c r="M37" s="202"/>
      <c r="N37" s="203"/>
      <c r="O37" s="204"/>
      <c r="P37" s="209"/>
      <c r="Q37" s="209"/>
      <c r="R37" s="209"/>
      <c r="S37" s="209"/>
      <c r="T37" s="209"/>
      <c r="U37" s="209"/>
      <c r="V37" s="209"/>
      <c r="W37" s="32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2:35" s="7" customFormat="1" ht="16" customHeight="1" thickBot="1">
      <c r="B38" s="23"/>
      <c r="C38" s="6"/>
      <c r="D38" s="6"/>
      <c r="E38" s="42"/>
      <c r="F38" s="42"/>
      <c r="G38" s="43"/>
      <c r="H38" s="284" t="s">
        <v>170</v>
      </c>
      <c r="I38" s="285"/>
      <c r="J38" s="285"/>
      <c r="K38" s="286"/>
      <c r="L38" s="201"/>
      <c r="M38" s="202"/>
      <c r="N38" s="203"/>
      <c r="O38" s="204"/>
      <c r="P38" s="209"/>
      <c r="Q38" s="209"/>
      <c r="R38" s="209"/>
      <c r="S38" s="209"/>
      <c r="T38" s="209"/>
      <c r="U38" s="209"/>
      <c r="V38" s="209"/>
      <c r="W38" s="32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2:35" s="7" customFormat="1" ht="16" customHeight="1" thickBot="1">
      <c r="B39" s="23"/>
      <c r="C39" s="6"/>
      <c r="D39" s="6"/>
      <c r="E39" s="42"/>
      <c r="F39" s="42"/>
      <c r="G39" s="43"/>
      <c r="H39" s="281" t="s">
        <v>171</v>
      </c>
      <c r="I39" s="282"/>
      <c r="J39" s="282"/>
      <c r="K39" s="283"/>
      <c r="L39" s="201"/>
      <c r="M39" s="202"/>
      <c r="N39" s="203"/>
      <c r="O39" s="204"/>
      <c r="P39" s="209"/>
      <c r="Q39" s="209"/>
      <c r="R39" s="209"/>
      <c r="S39" s="209"/>
      <c r="T39" s="209"/>
      <c r="U39" s="209"/>
      <c r="V39" s="209"/>
      <c r="W39" s="32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2:35" s="7" customFormat="1" ht="6" customHeight="1">
      <c r="B40" s="5"/>
      <c r="C40" s="6"/>
      <c r="D40" s="6"/>
      <c r="E40" s="6"/>
      <c r="F40" s="6"/>
      <c r="G40" s="2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35" s="7" customFormat="1" ht="6" customHeight="1" thickBot="1">
      <c r="B41" s="5"/>
      <c r="C41" s="6"/>
      <c r="D41" s="6"/>
      <c r="E41" s="6"/>
      <c r="F41" s="6"/>
      <c r="G41" s="2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5" s="7" customFormat="1" ht="16" customHeight="1" thickBot="1">
      <c r="B42" s="207" t="s">
        <v>90</v>
      </c>
      <c r="C42" s="6"/>
      <c r="D42" s="6"/>
      <c r="E42" s="6"/>
      <c r="F42" s="6"/>
      <c r="G42" s="10" t="s">
        <v>145</v>
      </c>
      <c r="H42" s="266" t="s">
        <v>36</v>
      </c>
      <c r="I42" s="267"/>
      <c r="J42" s="267"/>
      <c r="K42" s="268"/>
      <c r="L42" s="262" t="s">
        <v>94</v>
      </c>
      <c r="M42" s="263"/>
      <c r="N42" s="263"/>
      <c r="O42" s="264"/>
      <c r="P42" s="278" t="s">
        <v>175</v>
      </c>
      <c r="Q42" s="279"/>
      <c r="R42" s="279"/>
      <c r="S42" s="280"/>
      <c r="T42" s="209"/>
      <c r="U42" s="209"/>
      <c r="V42" s="209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s="7" customFormat="1" ht="16" customHeight="1" thickBot="1">
      <c r="B43" s="18" t="s">
        <v>173</v>
      </c>
      <c r="C43" s="19" t="s">
        <v>91</v>
      </c>
      <c r="D43" s="19"/>
      <c r="E43" s="20"/>
      <c r="F43" s="44"/>
      <c r="G43" s="45">
        <v>14800</v>
      </c>
      <c r="H43" s="13" t="s">
        <v>4</v>
      </c>
      <c r="I43" s="14" t="s">
        <v>21</v>
      </c>
      <c r="J43" s="14" t="s">
        <v>22</v>
      </c>
      <c r="K43" s="15" t="s">
        <v>23</v>
      </c>
      <c r="L43" s="13" t="s">
        <v>4</v>
      </c>
      <c r="M43" s="14" t="s">
        <v>21</v>
      </c>
      <c r="N43" s="14" t="s">
        <v>22</v>
      </c>
      <c r="O43" s="15" t="s">
        <v>23</v>
      </c>
      <c r="P43" s="13" t="s">
        <v>4</v>
      </c>
      <c r="Q43" s="14" t="s">
        <v>21</v>
      </c>
      <c r="R43" s="14" t="s">
        <v>22</v>
      </c>
      <c r="S43" s="15" t="s">
        <v>23</v>
      </c>
      <c r="T43" s="209"/>
      <c r="U43" s="209"/>
      <c r="V43" s="209"/>
      <c r="W43" s="32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2:35" s="7" customFormat="1" ht="16" customHeight="1" thickBot="1">
      <c r="B44" s="23"/>
      <c r="C44" s="6"/>
      <c r="D44" s="6"/>
      <c r="E44" s="25"/>
      <c r="F44" s="26"/>
      <c r="G44" s="27">
        <f>SUM(H44:S44)*G43</f>
        <v>0</v>
      </c>
      <c r="H44" s="201"/>
      <c r="I44" s="202"/>
      <c r="J44" s="203"/>
      <c r="K44" s="204"/>
      <c r="L44" s="201"/>
      <c r="M44" s="202"/>
      <c r="N44" s="203"/>
      <c r="O44" s="204"/>
      <c r="P44" s="201"/>
      <c r="Q44" s="202"/>
      <c r="R44" s="203"/>
      <c r="S44" s="204"/>
      <c r="T44" s="209"/>
      <c r="U44" s="209"/>
      <c r="V44" s="209"/>
      <c r="W44" s="32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2:35" s="7" customFormat="1" ht="6" customHeight="1">
      <c r="B45" s="5"/>
      <c r="C45" s="6"/>
      <c r="D45" s="6"/>
      <c r="E45" s="6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2:35" s="8" customFormat="1" ht="16" customHeight="1" thickBot="1">
      <c r="B46" s="207" t="s">
        <v>123</v>
      </c>
      <c r="C46" s="209"/>
      <c r="D46" s="209"/>
      <c r="E46" s="10" t="s">
        <v>145</v>
      </c>
      <c r="F46" s="46" t="s">
        <v>31</v>
      </c>
      <c r="G46" s="46" t="s">
        <v>136</v>
      </c>
      <c r="H46" s="46" t="s">
        <v>71</v>
      </c>
      <c r="I46" s="46" t="s">
        <v>32</v>
      </c>
      <c r="J46" s="46" t="s">
        <v>30</v>
      </c>
      <c r="L46" s="207" t="s">
        <v>123</v>
      </c>
      <c r="N46" s="5"/>
      <c r="O46" s="10" t="s">
        <v>145</v>
      </c>
      <c r="P46" s="46" t="s">
        <v>31</v>
      </c>
      <c r="Q46" s="46" t="s">
        <v>137</v>
      </c>
      <c r="R46" s="46" t="s">
        <v>138</v>
      </c>
      <c r="S46" s="46" t="s">
        <v>70</v>
      </c>
      <c r="T46" s="46" t="s">
        <v>32</v>
      </c>
    </row>
    <row r="47" spans="2:35" s="8" customFormat="1" ht="16" customHeight="1" thickBot="1">
      <c r="B47" s="18" t="s">
        <v>93</v>
      </c>
      <c r="C47" s="317" t="s">
        <v>122</v>
      </c>
      <c r="D47" s="317"/>
      <c r="E47" s="45">
        <v>2200</v>
      </c>
      <c r="F47" s="210" t="s">
        <v>124</v>
      </c>
      <c r="G47" s="211" t="s">
        <v>127</v>
      </c>
      <c r="H47" s="212" t="s">
        <v>134</v>
      </c>
      <c r="I47" s="213" t="s">
        <v>125</v>
      </c>
      <c r="J47" s="214" t="s">
        <v>126</v>
      </c>
      <c r="K47" s="17"/>
      <c r="L47" s="18" t="s">
        <v>174</v>
      </c>
      <c r="M47" s="317" t="s">
        <v>128</v>
      </c>
      <c r="N47" s="317"/>
      <c r="O47" s="45">
        <v>2200</v>
      </c>
      <c r="P47" s="210" t="s">
        <v>124</v>
      </c>
      <c r="Q47" s="215" t="s">
        <v>129</v>
      </c>
      <c r="R47" s="216" t="s">
        <v>130</v>
      </c>
      <c r="S47" s="217" t="s">
        <v>135</v>
      </c>
      <c r="T47" s="218" t="s">
        <v>125</v>
      </c>
    </row>
    <row r="48" spans="2:35" s="8" customFormat="1" ht="16" customHeight="1" thickBot="1">
      <c r="B48" s="17"/>
      <c r="C48" s="17"/>
      <c r="D48" s="32"/>
      <c r="E48" s="27">
        <f>SUM(F48:J48)*E47</f>
        <v>0</v>
      </c>
      <c r="F48" s="196"/>
      <c r="G48" s="197"/>
      <c r="H48" s="198"/>
      <c r="I48" s="198"/>
      <c r="J48" s="199"/>
      <c r="L48" s="17"/>
      <c r="M48" s="17"/>
      <c r="N48" s="32"/>
      <c r="O48" s="27">
        <f>SUM(P48:T48)*O47</f>
        <v>0</v>
      </c>
      <c r="P48" s="196"/>
      <c r="Q48" s="197"/>
      <c r="R48" s="198"/>
      <c r="S48" s="198"/>
      <c r="T48" s="199"/>
    </row>
    <row r="49" spans="1:35" s="7" customFormat="1" ht="6" customHeight="1">
      <c r="B49" s="5"/>
      <c r="C49" s="6"/>
      <c r="D49" s="6"/>
      <c r="E49" s="6"/>
      <c r="F49" s="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5" s="7" customFormat="1" ht="16" customHeight="1" thickBot="1">
      <c r="B50" s="207" t="s">
        <v>88</v>
      </c>
      <c r="C50" s="207"/>
      <c r="G50" s="47"/>
      <c r="H50" s="10"/>
      <c r="J50" s="219"/>
      <c r="K50" s="219"/>
      <c r="L50" s="17"/>
      <c r="W50" s="5"/>
    </row>
    <row r="51" spans="1:35" s="7" customFormat="1" ht="16" customHeight="1" thickBot="1">
      <c r="B51" s="8"/>
      <c r="C51" s="48" t="s">
        <v>5</v>
      </c>
      <c r="D51" s="49"/>
      <c r="E51" s="50" t="s">
        <v>6</v>
      </c>
      <c r="F51" s="51"/>
      <c r="G51" s="51"/>
      <c r="H51" s="52" t="s">
        <v>146</v>
      </c>
      <c r="I51" s="53" t="s">
        <v>24</v>
      </c>
      <c r="J51" s="54"/>
      <c r="K51" s="220"/>
      <c r="L51" s="8"/>
      <c r="W51" s="5"/>
    </row>
    <row r="52" spans="1:35" s="7" customFormat="1" ht="16" customHeight="1">
      <c r="B52" s="55" t="s">
        <v>95</v>
      </c>
      <c r="C52" s="56" t="s">
        <v>9</v>
      </c>
      <c r="D52" s="57"/>
      <c r="E52" s="58" t="s">
        <v>11</v>
      </c>
      <c r="F52" s="59"/>
      <c r="G52" s="59"/>
      <c r="H52" s="60">
        <v>9800</v>
      </c>
      <c r="I52" s="61" t="s">
        <v>3</v>
      </c>
      <c r="J52" s="221"/>
      <c r="K52" s="222"/>
      <c r="L52" s="62">
        <f>K52*H52</f>
        <v>0</v>
      </c>
      <c r="W52" s="5"/>
    </row>
    <row r="53" spans="1:35" s="7" customFormat="1" ht="16" customHeight="1" thickBot="1">
      <c r="B53" s="55" t="s">
        <v>96</v>
      </c>
      <c r="C53" s="63" t="s">
        <v>9</v>
      </c>
      <c r="D53" s="63"/>
      <c r="E53" s="64" t="s">
        <v>12</v>
      </c>
      <c r="F53" s="65"/>
      <c r="G53" s="66"/>
      <c r="H53" s="67">
        <v>9800</v>
      </c>
      <c r="I53" s="68" t="s">
        <v>3</v>
      </c>
      <c r="J53" s="223"/>
      <c r="K53" s="224"/>
      <c r="L53" s="62">
        <f t="shared" ref="L53:L59" si="0">K53*H53</f>
        <v>0</v>
      </c>
      <c r="M53" s="207" t="s">
        <v>110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35" s="7" customFormat="1" ht="16" customHeight="1" thickBot="1">
      <c r="B54" s="55" t="s">
        <v>97</v>
      </c>
      <c r="C54" s="69" t="s">
        <v>10</v>
      </c>
      <c r="D54" s="66"/>
      <c r="E54" s="64" t="s">
        <v>84</v>
      </c>
      <c r="F54" s="65"/>
      <c r="G54" s="66"/>
      <c r="H54" s="67">
        <v>11000</v>
      </c>
      <c r="I54" s="68" t="s">
        <v>3</v>
      </c>
      <c r="J54" s="223"/>
      <c r="K54" s="224"/>
      <c r="L54" s="62">
        <f t="shared" si="0"/>
        <v>0</v>
      </c>
      <c r="M54" s="70"/>
      <c r="N54" s="71"/>
      <c r="O54" s="50"/>
      <c r="P54" s="72" t="s">
        <v>6</v>
      </c>
      <c r="Q54" s="51"/>
      <c r="R54" s="52" t="s">
        <v>146</v>
      </c>
      <c r="S54" s="53" t="s">
        <v>24</v>
      </c>
      <c r="T54" s="54"/>
      <c r="U54" s="5"/>
      <c r="V54" s="225"/>
      <c r="W54" s="5"/>
    </row>
    <row r="55" spans="1:35" s="7" customFormat="1" ht="16" customHeight="1" thickBot="1">
      <c r="B55" s="55" t="s">
        <v>98</v>
      </c>
      <c r="C55" s="69" t="s">
        <v>10</v>
      </c>
      <c r="D55" s="66"/>
      <c r="E55" s="64" t="s">
        <v>85</v>
      </c>
      <c r="F55" s="65"/>
      <c r="G55" s="66"/>
      <c r="H55" s="67">
        <v>11000</v>
      </c>
      <c r="I55" s="68" t="s">
        <v>3</v>
      </c>
      <c r="J55" s="223"/>
      <c r="K55" s="224"/>
      <c r="L55" s="62">
        <f t="shared" si="0"/>
        <v>0</v>
      </c>
      <c r="M55" s="73" t="s">
        <v>111</v>
      </c>
      <c r="N55" s="74"/>
      <c r="O55" s="75"/>
      <c r="P55" s="29" t="s">
        <v>133</v>
      </c>
      <c r="Q55" s="76"/>
      <c r="R55" s="77">
        <v>6800</v>
      </c>
      <c r="S55" s="53" t="s">
        <v>112</v>
      </c>
      <c r="T55" s="76" t="s">
        <v>116</v>
      </c>
      <c r="U55" s="226"/>
      <c r="V55" s="62">
        <f>U55*R55</f>
        <v>0</v>
      </c>
      <c r="W55" s="5"/>
    </row>
    <row r="56" spans="1:35" s="7" customFormat="1" ht="16" customHeight="1">
      <c r="B56" s="55" t="s">
        <v>99</v>
      </c>
      <c r="C56" s="69" t="s">
        <v>83</v>
      </c>
      <c r="D56" s="66"/>
      <c r="E56" s="64" t="s">
        <v>87</v>
      </c>
      <c r="F56" s="65"/>
      <c r="G56" s="66"/>
      <c r="H56" s="67">
        <v>11000</v>
      </c>
      <c r="I56" s="68" t="s">
        <v>3</v>
      </c>
      <c r="J56" s="223"/>
      <c r="K56" s="224"/>
      <c r="L56" s="62">
        <f t="shared" si="0"/>
        <v>0</v>
      </c>
      <c r="R56" s="78"/>
      <c r="V56" s="79">
        <f>SUM(V55:V55)</f>
        <v>0</v>
      </c>
      <c r="W56" s="5"/>
    </row>
    <row r="57" spans="1:35" s="7" customFormat="1" ht="16" customHeight="1" thickBot="1">
      <c r="B57" s="55" t="s">
        <v>100</v>
      </c>
      <c r="C57" s="80" t="s">
        <v>83</v>
      </c>
      <c r="D57" s="81"/>
      <c r="E57" s="64" t="s">
        <v>86</v>
      </c>
      <c r="F57" s="65"/>
      <c r="G57" s="65"/>
      <c r="H57" s="82">
        <v>11000</v>
      </c>
      <c r="I57" s="83" t="s">
        <v>82</v>
      </c>
      <c r="J57" s="227"/>
      <c r="K57" s="228"/>
      <c r="L57" s="62">
        <f t="shared" si="0"/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35" s="7" customFormat="1" ht="16" customHeight="1" thickBot="1">
      <c r="B58" s="55" t="s">
        <v>113</v>
      </c>
      <c r="C58" s="84" t="s">
        <v>132</v>
      </c>
      <c r="D58" s="85"/>
      <c r="E58" s="86" t="s">
        <v>108</v>
      </c>
      <c r="F58" s="87"/>
      <c r="G58" s="88"/>
      <c r="H58" s="89">
        <v>14000</v>
      </c>
      <c r="I58" s="90" t="s">
        <v>3</v>
      </c>
      <c r="J58" s="229"/>
      <c r="K58" s="230"/>
      <c r="L58" s="62">
        <f t="shared" si="0"/>
        <v>0</v>
      </c>
      <c r="M58" s="260" t="s">
        <v>5</v>
      </c>
      <c r="N58" s="261"/>
      <c r="O58" s="50" t="s">
        <v>6</v>
      </c>
      <c r="P58" s="51"/>
      <c r="Q58" s="51"/>
      <c r="R58" s="52" t="s">
        <v>146</v>
      </c>
      <c r="S58" s="53" t="s">
        <v>24</v>
      </c>
      <c r="T58" s="54"/>
      <c r="U58" s="5"/>
      <c r="V58" s="225"/>
    </row>
    <row r="59" spans="1:35" s="7" customFormat="1" ht="16" customHeight="1" thickBot="1">
      <c r="A59" s="8"/>
      <c r="B59" s="55" t="s">
        <v>114</v>
      </c>
      <c r="C59" s="91" t="s">
        <v>131</v>
      </c>
      <c r="D59" s="92"/>
      <c r="E59" s="93" t="s">
        <v>109</v>
      </c>
      <c r="F59" s="94"/>
      <c r="G59" s="94"/>
      <c r="H59" s="95">
        <v>14000</v>
      </c>
      <c r="I59" s="96" t="s">
        <v>82</v>
      </c>
      <c r="J59" s="231"/>
      <c r="K59" s="232"/>
      <c r="L59" s="62">
        <f t="shared" si="0"/>
        <v>0</v>
      </c>
      <c r="M59" s="97" t="s">
        <v>7</v>
      </c>
      <c r="N59" s="98"/>
      <c r="O59" s="58" t="s">
        <v>8</v>
      </c>
      <c r="P59" s="99"/>
      <c r="Q59" s="100" t="s">
        <v>65</v>
      </c>
      <c r="R59" s="60">
        <v>2400</v>
      </c>
      <c r="S59" s="61" t="s">
        <v>81</v>
      </c>
      <c r="T59" s="101"/>
      <c r="U59" s="233"/>
      <c r="V59" s="62">
        <f>U59*R59</f>
        <v>0</v>
      </c>
      <c r="Y59" s="6"/>
      <c r="Z59" s="6"/>
    </row>
    <row r="60" spans="1:35" s="6" customFormat="1" ht="16" customHeight="1">
      <c r="A60" s="8"/>
      <c r="B60" s="55"/>
      <c r="H60" s="102"/>
      <c r="J60" s="225"/>
      <c r="K60" s="225"/>
      <c r="L60" s="79">
        <f>SUM(L52:L59)</f>
        <v>0</v>
      </c>
      <c r="M60" s="63" t="s">
        <v>19</v>
      </c>
      <c r="N60" s="103"/>
      <c r="O60" s="64" t="s">
        <v>20</v>
      </c>
      <c r="P60" s="104"/>
      <c r="Q60" s="105" t="s">
        <v>67</v>
      </c>
      <c r="R60" s="67">
        <v>2400</v>
      </c>
      <c r="S60" s="68" t="s">
        <v>80</v>
      </c>
      <c r="T60" s="106"/>
      <c r="U60" s="234"/>
      <c r="V60" s="62">
        <f>U60*R60</f>
        <v>0</v>
      </c>
      <c r="W60" s="5"/>
    </row>
    <row r="61" spans="1:35" s="6" customFormat="1" ht="16" customHeight="1" thickBot="1">
      <c r="A61" s="7"/>
      <c r="B61" s="207" t="s">
        <v>18</v>
      </c>
      <c r="G61" s="5"/>
      <c r="H61" s="10"/>
      <c r="I61" s="5"/>
      <c r="J61" s="5"/>
      <c r="K61" s="5"/>
      <c r="L61" s="55"/>
      <c r="M61" s="107" t="s">
        <v>25</v>
      </c>
      <c r="N61" s="108"/>
      <c r="O61" s="93" t="s">
        <v>26</v>
      </c>
      <c r="P61" s="109"/>
      <c r="Q61" s="110" t="s">
        <v>106</v>
      </c>
      <c r="R61" s="111">
        <v>2400</v>
      </c>
      <c r="S61" s="112" t="s">
        <v>79</v>
      </c>
      <c r="T61" s="113"/>
      <c r="U61" s="235"/>
      <c r="V61" s="62">
        <f>U61*R61</f>
        <v>0</v>
      </c>
    </row>
    <row r="62" spans="1:35" s="6" customFormat="1" ht="16" customHeight="1" thickBot="1">
      <c r="A62" s="8"/>
      <c r="B62" s="114"/>
      <c r="C62" s="48" t="s">
        <v>5</v>
      </c>
      <c r="D62" s="49"/>
      <c r="E62" s="115" t="s">
        <v>45</v>
      </c>
      <c r="F62" s="116"/>
      <c r="G62" s="117"/>
      <c r="H62" s="52" t="s">
        <v>146</v>
      </c>
      <c r="I62" s="53" t="s">
        <v>24</v>
      </c>
      <c r="J62" s="54"/>
      <c r="K62" s="118"/>
      <c r="L62" s="7"/>
      <c r="M62" s="119"/>
      <c r="N62" s="7"/>
      <c r="O62" s="7"/>
      <c r="P62" s="7"/>
      <c r="Q62" s="7"/>
      <c r="R62" s="78"/>
      <c r="S62" s="7"/>
      <c r="T62" s="7"/>
      <c r="U62" s="7"/>
      <c r="V62" s="79">
        <f>SUM(V59:V61)</f>
        <v>0</v>
      </c>
      <c r="X62" s="120"/>
      <c r="Y62" s="120"/>
      <c r="Z62" s="7"/>
    </row>
    <row r="63" spans="1:35" s="7" customFormat="1" ht="16" customHeight="1" thickBot="1">
      <c r="B63" s="114" t="s">
        <v>64</v>
      </c>
      <c r="C63" s="56" t="s">
        <v>107</v>
      </c>
      <c r="D63" s="57"/>
      <c r="E63" s="61" t="s">
        <v>154</v>
      </c>
      <c r="F63" s="121"/>
      <c r="G63" s="122"/>
      <c r="H63" s="123">
        <v>800</v>
      </c>
      <c r="I63" s="61" t="s">
        <v>34</v>
      </c>
      <c r="J63" s="221"/>
      <c r="K63" s="236"/>
      <c r="L63" s="124">
        <f>K63*H63</f>
        <v>0</v>
      </c>
      <c r="M63" s="260" t="s">
        <v>5</v>
      </c>
      <c r="N63" s="261"/>
      <c r="O63" s="125" t="s">
        <v>6</v>
      </c>
      <c r="P63" s="72"/>
      <c r="Q63" s="126"/>
      <c r="R63" s="52" t="s">
        <v>146</v>
      </c>
      <c r="S63" s="53" t="s">
        <v>24</v>
      </c>
      <c r="T63" s="54"/>
      <c r="U63" s="225"/>
      <c r="V63" s="8"/>
      <c r="W63" s="6"/>
      <c r="X63" s="6"/>
      <c r="Y63" s="5"/>
      <c r="Z63" s="5"/>
    </row>
    <row r="64" spans="1:35" s="7" customFormat="1" ht="16" customHeight="1" thickBot="1">
      <c r="B64" s="114" t="s">
        <v>103</v>
      </c>
      <c r="C64" s="69" t="s">
        <v>150</v>
      </c>
      <c r="D64" s="66"/>
      <c r="E64" s="68" t="s">
        <v>155</v>
      </c>
      <c r="F64" s="127"/>
      <c r="G64" s="128"/>
      <c r="H64" s="129">
        <v>800</v>
      </c>
      <c r="I64" s="68" t="s">
        <v>34</v>
      </c>
      <c r="J64" s="223"/>
      <c r="K64" s="237"/>
      <c r="L64" s="124">
        <f t="shared" ref="L64:L66" si="1">K64*H64</f>
        <v>0</v>
      </c>
      <c r="M64" s="24" t="s">
        <v>13</v>
      </c>
      <c r="N64" s="130"/>
      <c r="O64" s="131" t="s">
        <v>14</v>
      </c>
      <c r="P64" s="20"/>
      <c r="Q64" s="132" t="s">
        <v>68</v>
      </c>
      <c r="R64" s="133">
        <v>4000</v>
      </c>
      <c r="S64" s="53" t="s">
        <v>56</v>
      </c>
      <c r="T64" s="238"/>
      <c r="U64" s="238"/>
      <c r="V64" s="62">
        <f t="shared" ref="V64:V70" si="2">U64*R64</f>
        <v>0</v>
      </c>
      <c r="W64" s="6"/>
      <c r="X64" s="5"/>
      <c r="Y64" s="239"/>
      <c r="Z64" s="6"/>
      <c r="AA64" s="5"/>
      <c r="AB64" s="5"/>
      <c r="AC64" s="5"/>
      <c r="AD64" s="5"/>
      <c r="AE64" s="5"/>
      <c r="AF64" s="5"/>
      <c r="AG64" s="5"/>
      <c r="AH64" s="5"/>
      <c r="AI64" s="5"/>
    </row>
    <row r="65" spans="1:57" s="6" customFormat="1" ht="16" customHeight="1" thickBot="1">
      <c r="A65" s="7"/>
      <c r="B65" s="114" t="s">
        <v>72</v>
      </c>
      <c r="C65" s="134" t="s">
        <v>43</v>
      </c>
      <c r="D65" s="66"/>
      <c r="E65" s="68" t="s">
        <v>51</v>
      </c>
      <c r="F65" s="127"/>
      <c r="G65" s="128"/>
      <c r="H65" s="129">
        <v>1000</v>
      </c>
      <c r="I65" s="135" t="s">
        <v>44</v>
      </c>
      <c r="J65" s="223"/>
      <c r="K65" s="237"/>
      <c r="L65" s="124">
        <f t="shared" si="1"/>
        <v>0</v>
      </c>
      <c r="M65" s="136" t="s">
        <v>13</v>
      </c>
      <c r="N65" s="137"/>
      <c r="O65" s="138" t="s">
        <v>54</v>
      </c>
      <c r="P65" s="139"/>
      <c r="Q65" s="140" t="s">
        <v>69</v>
      </c>
      <c r="R65" s="141">
        <v>5800</v>
      </c>
      <c r="S65" s="142" t="s">
        <v>57</v>
      </c>
      <c r="T65" s="240"/>
      <c r="U65" s="240"/>
      <c r="V65" s="62">
        <f t="shared" si="2"/>
        <v>0</v>
      </c>
      <c r="W65" s="225"/>
      <c r="X65" s="225"/>
      <c r="Y65" s="143"/>
    </row>
    <row r="66" spans="1:57" s="6" customFormat="1" ht="16" customHeight="1" thickBot="1">
      <c r="A66" s="7"/>
      <c r="B66" s="114" t="s">
        <v>176</v>
      </c>
      <c r="C66" s="144" t="s">
        <v>50</v>
      </c>
      <c r="D66" s="145"/>
      <c r="E66" s="112" t="s">
        <v>52</v>
      </c>
      <c r="F66" s="146"/>
      <c r="G66" s="147"/>
      <c r="H66" s="148">
        <v>800</v>
      </c>
      <c r="I66" s="112" t="s">
        <v>53</v>
      </c>
      <c r="J66" s="241"/>
      <c r="K66" s="242"/>
      <c r="L66" s="124">
        <f t="shared" si="1"/>
        <v>0</v>
      </c>
      <c r="M66" s="149" t="s">
        <v>13</v>
      </c>
      <c r="N66" s="101"/>
      <c r="O66" s="150" t="s">
        <v>17</v>
      </c>
      <c r="P66" s="151"/>
      <c r="Q66" s="100" t="s">
        <v>115</v>
      </c>
      <c r="R66" s="60">
        <v>1400</v>
      </c>
      <c r="S66" s="152" t="s">
        <v>34</v>
      </c>
      <c r="T66" s="153" t="s">
        <v>66</v>
      </c>
      <c r="U66" s="221"/>
      <c r="V66" s="62">
        <f t="shared" si="2"/>
        <v>0</v>
      </c>
      <c r="W66" s="225"/>
      <c r="X66" s="225"/>
      <c r="Y66" s="143"/>
    </row>
    <row r="67" spans="1:57" s="7" customFormat="1" ht="16" customHeight="1" thickBot="1">
      <c r="B67" s="5"/>
      <c r="C67" s="6"/>
      <c r="D67" s="6"/>
      <c r="E67" s="6"/>
      <c r="F67" s="6"/>
      <c r="G67" s="5"/>
      <c r="H67" s="78"/>
      <c r="I67" s="5"/>
      <c r="J67" s="5"/>
      <c r="K67" s="29"/>
      <c r="L67" s="79">
        <f>SUM(L63:L66)</f>
        <v>0</v>
      </c>
      <c r="M67" s="154" t="s">
        <v>13</v>
      </c>
      <c r="N67" s="155"/>
      <c r="O67" s="156" t="s">
        <v>17</v>
      </c>
      <c r="P67" s="157"/>
      <c r="Q67" s="158" t="s">
        <v>73</v>
      </c>
      <c r="R67" s="67">
        <v>1400</v>
      </c>
      <c r="S67" s="159" t="s">
        <v>2</v>
      </c>
      <c r="T67" s="160" t="s">
        <v>139</v>
      </c>
      <c r="U67" s="229"/>
      <c r="V67" s="62">
        <f t="shared" si="2"/>
        <v>0</v>
      </c>
      <c r="W67" s="225"/>
      <c r="Y67" s="6"/>
    </row>
    <row r="68" spans="1:57" s="7" customFormat="1" ht="16" customHeight="1">
      <c r="B68" s="55" t="s">
        <v>104</v>
      </c>
      <c r="C68" s="161" t="s">
        <v>78</v>
      </c>
      <c r="D68" s="162"/>
      <c r="E68" s="328" t="s">
        <v>76</v>
      </c>
      <c r="F68" s="329"/>
      <c r="G68" s="330"/>
      <c r="H68" s="326">
        <v>2800</v>
      </c>
      <c r="I68" s="61" t="s">
        <v>74</v>
      </c>
      <c r="J68" s="163"/>
      <c r="K68" s="324"/>
      <c r="L68" s="114"/>
      <c r="M68" s="154" t="s">
        <v>13</v>
      </c>
      <c r="N68" s="106"/>
      <c r="O68" s="156" t="s">
        <v>16</v>
      </c>
      <c r="P68" s="157"/>
      <c r="Q68" s="158" t="s">
        <v>115</v>
      </c>
      <c r="R68" s="67">
        <v>1400</v>
      </c>
      <c r="S68" s="164" t="s">
        <v>1</v>
      </c>
      <c r="T68" s="165" t="s">
        <v>140</v>
      </c>
      <c r="U68" s="223"/>
      <c r="V68" s="62">
        <f t="shared" si="2"/>
        <v>0</v>
      </c>
      <c r="W68" s="6"/>
      <c r="Y68" s="6"/>
    </row>
    <row r="69" spans="1:57" s="6" customFormat="1" ht="16" customHeight="1">
      <c r="A69" s="7"/>
      <c r="B69" s="55" t="s">
        <v>105</v>
      </c>
      <c r="C69" s="84"/>
      <c r="D69" s="88"/>
      <c r="E69" s="331"/>
      <c r="F69" s="332"/>
      <c r="G69" s="333"/>
      <c r="H69" s="327"/>
      <c r="I69" s="68" t="s">
        <v>75</v>
      </c>
      <c r="J69" s="166"/>
      <c r="K69" s="325"/>
      <c r="L69" s="124">
        <f>K68*H68</f>
        <v>0</v>
      </c>
      <c r="M69" s="154" t="s">
        <v>13</v>
      </c>
      <c r="N69" s="106"/>
      <c r="O69" s="156" t="s">
        <v>16</v>
      </c>
      <c r="P69" s="157"/>
      <c r="Q69" s="158" t="s">
        <v>73</v>
      </c>
      <c r="R69" s="67">
        <v>1400</v>
      </c>
      <c r="S69" s="164" t="s">
        <v>15</v>
      </c>
      <c r="T69" s="165" t="s">
        <v>141</v>
      </c>
      <c r="U69" s="223"/>
      <c r="V69" s="62">
        <f t="shared" si="2"/>
        <v>0</v>
      </c>
      <c r="W69" s="167"/>
      <c r="Y69" s="7"/>
      <c r="Z69" s="7"/>
    </row>
    <row r="70" spans="1:57" s="7" customFormat="1" ht="16" customHeight="1" thickBot="1">
      <c r="A70" s="6"/>
      <c r="B70" s="55" t="s">
        <v>65</v>
      </c>
      <c r="C70" s="144" t="s">
        <v>77</v>
      </c>
      <c r="D70" s="145"/>
      <c r="E70" s="168" t="s">
        <v>33</v>
      </c>
      <c r="F70" s="169"/>
      <c r="G70" s="170" t="s">
        <v>66</v>
      </c>
      <c r="H70" s="171">
        <v>2800</v>
      </c>
      <c r="I70" s="172" t="s">
        <v>55</v>
      </c>
      <c r="J70" s="173"/>
      <c r="K70" s="242"/>
      <c r="L70" s="62">
        <f>K70*H70</f>
        <v>0</v>
      </c>
      <c r="M70" s="136" t="s">
        <v>13</v>
      </c>
      <c r="N70" s="113"/>
      <c r="O70" s="138" t="s">
        <v>16</v>
      </c>
      <c r="P70" s="139"/>
      <c r="Q70" s="174" t="s">
        <v>73</v>
      </c>
      <c r="R70" s="111">
        <v>1400</v>
      </c>
      <c r="S70" s="175" t="s">
        <v>0</v>
      </c>
      <c r="T70" s="176" t="s">
        <v>142</v>
      </c>
      <c r="U70" s="241"/>
      <c r="V70" s="62">
        <f t="shared" si="2"/>
        <v>0</v>
      </c>
    </row>
    <row r="71" spans="1:57" s="7" customFormat="1" ht="16" customHeight="1">
      <c r="A71" s="6"/>
      <c r="B71" s="55"/>
      <c r="F71" s="177"/>
      <c r="G71" s="55"/>
      <c r="H71" s="178"/>
      <c r="I71" s="179"/>
      <c r="J71" s="143"/>
      <c r="K71" s="225"/>
      <c r="L71" s="79">
        <f>SUM(L68:L70)</f>
        <v>0</v>
      </c>
      <c r="M71" s="25"/>
      <c r="N71" s="143"/>
      <c r="O71" s="179"/>
      <c r="P71" s="6"/>
      <c r="Q71" s="180"/>
      <c r="R71" s="178"/>
      <c r="S71" s="6"/>
      <c r="T71" s="225"/>
      <c r="U71" s="225"/>
      <c r="V71" s="79">
        <f>SUM(V64:V70)</f>
        <v>0</v>
      </c>
    </row>
    <row r="72" spans="1:57" s="120" customFormat="1" ht="9" hidden="1" customHeight="1" outlineLevel="1" thickBot="1">
      <c r="A72" s="7"/>
      <c r="B72" s="55"/>
      <c r="C72" s="6"/>
      <c r="D72" s="143"/>
      <c r="E72" s="181"/>
      <c r="F72" s="181"/>
      <c r="G72" s="180"/>
      <c r="H72" s="6"/>
      <c r="I72" s="225"/>
      <c r="J72" s="225"/>
      <c r="K72" s="167"/>
      <c r="L72" s="55"/>
      <c r="M72" s="25"/>
      <c r="N72" s="143"/>
      <c r="O72" s="179"/>
      <c r="P72" s="6"/>
      <c r="Q72" s="180"/>
      <c r="R72" s="178"/>
      <c r="S72" s="6"/>
      <c r="T72" s="225"/>
      <c r="U72" s="225"/>
      <c r="V72" s="182"/>
    </row>
    <row r="73" spans="1:57" s="120" customFormat="1" ht="23" hidden="1" customHeight="1" outlineLevel="1" thickBot="1">
      <c r="A73" s="7"/>
      <c r="B73" s="6"/>
      <c r="C73" s="5"/>
      <c r="D73" s="5"/>
      <c r="E73" s="183" t="s">
        <v>58</v>
      </c>
      <c r="F73" s="321">
        <f>(G7+G11+G15+G19+G24+G29+G32+G35+G44+E48+O48+L60+L67+L71+V56+V62+V71)*0.6</f>
        <v>0</v>
      </c>
      <c r="G73" s="322"/>
      <c r="H73" s="7"/>
      <c r="I73" s="184" t="s">
        <v>118</v>
      </c>
      <c r="J73" s="323">
        <f>F73*1.1</f>
        <v>0</v>
      </c>
      <c r="K73" s="323"/>
      <c r="L73" s="25"/>
      <c r="M73" s="143"/>
      <c r="N73" s="179"/>
      <c r="O73" s="6"/>
      <c r="P73" s="180"/>
      <c r="Q73" s="178"/>
      <c r="R73" s="6"/>
      <c r="S73" s="225"/>
      <c r="T73" s="225"/>
      <c r="U73" s="182"/>
      <c r="V73" s="182"/>
    </row>
    <row r="74" spans="1:57" s="120" customFormat="1" ht="9" hidden="1" customHeight="1" outlineLevel="1">
      <c r="A74" s="7"/>
      <c r="B74" s="6"/>
      <c r="C74" s="5"/>
      <c r="D74" s="5"/>
      <c r="E74" s="28"/>
      <c r="F74" s="185"/>
      <c r="G74" s="185"/>
      <c r="H74" s="7"/>
      <c r="I74" s="184"/>
      <c r="J74" s="243"/>
      <c r="K74" s="243"/>
      <c r="L74" s="25"/>
      <c r="M74" s="143"/>
      <c r="N74" s="179"/>
      <c r="O74" s="6"/>
      <c r="P74" s="180"/>
      <c r="Q74" s="178"/>
      <c r="R74" s="6"/>
      <c r="S74" s="225"/>
      <c r="T74" s="225"/>
      <c r="U74" s="182"/>
      <c r="V74" s="182"/>
    </row>
    <row r="75" spans="1:57" s="120" customFormat="1" ht="9" customHeight="1" collapsed="1">
      <c r="A75" s="7"/>
      <c r="B75" s="6"/>
      <c r="C75" s="5"/>
      <c r="D75" s="5"/>
      <c r="E75" s="28"/>
      <c r="F75" s="186"/>
      <c r="G75" s="186"/>
      <c r="H75" s="7"/>
      <c r="I75" s="184"/>
      <c r="J75" s="243"/>
      <c r="K75" s="243"/>
      <c r="L75" s="25"/>
      <c r="M75" s="143"/>
      <c r="N75" s="179"/>
      <c r="O75" s="6"/>
      <c r="P75" s="180"/>
      <c r="Q75" s="178"/>
      <c r="R75" s="6"/>
      <c r="S75" s="225"/>
      <c r="T75" s="225"/>
      <c r="U75" s="182"/>
      <c r="V75" s="182"/>
    </row>
    <row r="76" spans="1:57" s="120" customFormat="1" ht="9" customHeight="1" outlineLevel="1" thickBot="1">
      <c r="A76" s="7"/>
      <c r="B76" s="6"/>
      <c r="C76" s="5"/>
      <c r="D76" s="5"/>
      <c r="E76" s="28"/>
      <c r="F76" s="187"/>
      <c r="G76" s="187"/>
      <c r="H76" s="7"/>
      <c r="I76" s="184"/>
      <c r="J76" s="243"/>
      <c r="K76" s="243"/>
      <c r="L76" s="25"/>
      <c r="M76" s="143"/>
      <c r="N76" s="179"/>
      <c r="O76" s="6"/>
      <c r="P76" s="180"/>
      <c r="Q76" s="178"/>
      <c r="R76" s="6"/>
      <c r="S76" s="225"/>
      <c r="T76" s="225"/>
      <c r="U76" s="182"/>
      <c r="V76" s="182"/>
    </row>
    <row r="77" spans="1:57" s="120" customFormat="1" ht="23" customHeight="1" outlineLevel="1" thickBot="1">
      <c r="A77" s="7"/>
      <c r="B77" s="6"/>
      <c r="C77" s="5"/>
      <c r="D77" s="5"/>
      <c r="E77" s="183" t="s">
        <v>117</v>
      </c>
      <c r="F77" s="318">
        <f>G7+G11+G15+G19+G24+G29+G35+G44</f>
        <v>0</v>
      </c>
      <c r="G77" s="319"/>
      <c r="H77" s="7"/>
      <c r="I77" s="195" t="s">
        <v>47</v>
      </c>
      <c r="J77" s="320">
        <f>F77*1.1</f>
        <v>0</v>
      </c>
      <c r="K77" s="320"/>
      <c r="L77" s="25"/>
      <c r="M77" s="143"/>
      <c r="N77" s="179"/>
      <c r="O77" s="6"/>
      <c r="P77" s="180"/>
      <c r="Q77" s="178"/>
      <c r="R77" s="6"/>
      <c r="S77" s="225"/>
      <c r="T77" s="225"/>
      <c r="U77" s="182"/>
      <c r="X77" s="7"/>
      <c r="Y77" s="7"/>
    </row>
    <row r="78" spans="1:57" s="7" customFormat="1" ht="23" customHeight="1">
      <c r="A78" s="6"/>
      <c r="B78" s="5"/>
      <c r="C78" s="6"/>
      <c r="D78" s="6"/>
      <c r="E78" s="6"/>
      <c r="F78" s="6"/>
      <c r="G78" s="5"/>
      <c r="H78" s="6"/>
      <c r="I78" s="6"/>
      <c r="J78" s="6"/>
      <c r="K78" s="6"/>
      <c r="L78" s="6"/>
      <c r="M78" s="253" t="s">
        <v>177</v>
      </c>
      <c r="N78" s="254"/>
      <c r="O78" s="247"/>
      <c r="P78" s="247"/>
      <c r="Q78" s="247"/>
      <c r="R78" s="247"/>
      <c r="S78" s="247"/>
      <c r="T78" s="247"/>
      <c r="U78" s="248"/>
      <c r="V78" s="120"/>
      <c r="X78" s="2"/>
    </row>
    <row r="79" spans="1:57" s="7" customFormat="1" ht="23" customHeight="1">
      <c r="B79" s="188"/>
      <c r="C79" s="3"/>
      <c r="D79" s="3"/>
      <c r="E79" s="246" t="s">
        <v>182</v>
      </c>
      <c r="F79" s="246"/>
      <c r="G79" s="246"/>
      <c r="H79" s="246"/>
      <c r="I79" s="246"/>
      <c r="J79" s="245">
        <v>30000</v>
      </c>
      <c r="K79" s="245"/>
      <c r="M79" s="255" t="s">
        <v>156</v>
      </c>
      <c r="N79" s="256"/>
      <c r="O79" s="249"/>
      <c r="P79" s="249"/>
      <c r="Q79" s="249"/>
      <c r="R79" s="249"/>
      <c r="S79" s="249"/>
      <c r="T79" s="249"/>
      <c r="U79" s="250"/>
      <c r="V79" s="225"/>
      <c r="W79" s="32"/>
      <c r="X79" s="2"/>
      <c r="Y79" s="2"/>
      <c r="Z79" s="2"/>
    </row>
    <row r="80" spans="1:57" s="7" customFormat="1" ht="23" customHeight="1">
      <c r="B80" s="32"/>
      <c r="C80" s="3"/>
      <c r="D80" s="3"/>
      <c r="E80" s="246" t="s">
        <v>181</v>
      </c>
      <c r="F80" s="246"/>
      <c r="G80" s="246"/>
      <c r="H80" s="246"/>
      <c r="I80" s="246"/>
      <c r="J80" s="245">
        <v>20000</v>
      </c>
      <c r="K80" s="245"/>
      <c r="M80" s="255" t="s">
        <v>178</v>
      </c>
      <c r="N80" s="256"/>
      <c r="O80" s="249"/>
      <c r="P80" s="249"/>
      <c r="Q80" s="249"/>
      <c r="R80" s="249"/>
      <c r="S80" s="249"/>
      <c r="T80" s="249"/>
      <c r="U80" s="250"/>
      <c r="V80" s="225"/>
      <c r="W80" s="32"/>
      <c r="X80" s="2"/>
      <c r="Y80" s="2"/>
      <c r="Z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8" s="7" customFormat="1" ht="23" customHeight="1">
      <c r="A81" s="120"/>
      <c r="B81" s="190"/>
      <c r="E81" s="246" t="s">
        <v>183</v>
      </c>
      <c r="F81" s="246"/>
      <c r="G81" s="246"/>
      <c r="H81" s="246"/>
      <c r="I81" s="246"/>
      <c r="J81" s="245">
        <v>10000</v>
      </c>
      <c r="K81" s="245"/>
      <c r="M81" s="255" t="s">
        <v>179</v>
      </c>
      <c r="N81" s="256"/>
      <c r="O81" s="249"/>
      <c r="P81" s="249"/>
      <c r="Q81" s="249"/>
      <c r="R81" s="249"/>
      <c r="S81" s="249"/>
      <c r="T81" s="249"/>
      <c r="U81" s="250"/>
      <c r="V81" s="225"/>
      <c r="W81" s="191"/>
      <c r="X81" s="2"/>
      <c r="Y81" s="2"/>
      <c r="Z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8" s="7" customFormat="1" ht="23" customHeight="1" thickBot="1">
      <c r="A82" s="120"/>
      <c r="B82" s="192"/>
      <c r="C82" s="3"/>
      <c r="D82" s="3"/>
      <c r="E82" s="3"/>
      <c r="F82" s="3"/>
      <c r="G82" s="189"/>
      <c r="H82" s="120"/>
      <c r="I82" s="120"/>
      <c r="J82" s="120"/>
      <c r="K82" s="120"/>
      <c r="M82" s="257" t="s">
        <v>180</v>
      </c>
      <c r="N82" s="258"/>
      <c r="O82" s="251"/>
      <c r="P82" s="251"/>
      <c r="Q82" s="251"/>
      <c r="R82" s="251"/>
      <c r="S82" s="251"/>
      <c r="T82" s="251"/>
      <c r="U82" s="252"/>
      <c r="V82" s="225"/>
      <c r="X82" s="193"/>
      <c r="Y82" s="2"/>
      <c r="Z82" s="2"/>
      <c r="AA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s="7" customFormat="1" ht="7" customHeight="1">
      <c r="A83" s="120"/>
      <c r="B83" s="189"/>
      <c r="G83" s="5"/>
      <c r="S83" s="120"/>
      <c r="T83" s="120"/>
      <c r="U83" s="120"/>
      <c r="V83" s="225"/>
      <c r="W83" s="225"/>
      <c r="X83" s="193"/>
      <c r="Y83" s="2"/>
      <c r="Z83" s="2"/>
      <c r="AA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s="7" customFormat="1" ht="14" customHeight="1">
      <c r="B84" s="5"/>
      <c r="G84" s="5"/>
      <c r="M84" s="194"/>
      <c r="V84" s="244"/>
      <c r="W84" s="225"/>
      <c r="X84" s="120"/>
      <c r="Y84" s="2"/>
      <c r="Z84" s="2"/>
      <c r="AA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s="7" customFormat="1" ht="14" customHeight="1">
      <c r="B85" s="5"/>
      <c r="G85" s="5"/>
      <c r="U85" s="2"/>
      <c r="V85" s="2"/>
      <c r="W85" s="32"/>
      <c r="X85" s="2"/>
      <c r="Y85" s="2"/>
      <c r="Z85" s="2"/>
      <c r="AA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s="7" customFormat="1" ht="14" customHeight="1">
      <c r="B86" s="5"/>
      <c r="G86" s="5"/>
      <c r="U86" s="2"/>
      <c r="V86" s="2"/>
      <c r="W86" s="32"/>
      <c r="Y86" s="2"/>
      <c r="Z86" s="2"/>
      <c r="AA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s="7" customFormat="1" ht="14" customHeight="1">
      <c r="B87" s="5"/>
      <c r="G87" s="5"/>
      <c r="V87" s="2"/>
      <c r="W87" s="191"/>
      <c r="Y87" s="2"/>
      <c r="Z87" s="2"/>
      <c r="AA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s="7" customFormat="1" ht="14" customHeight="1">
      <c r="B88" s="5"/>
      <c r="G88" s="5"/>
      <c r="W88" s="193"/>
      <c r="Y88" s="2"/>
      <c r="Z88" s="2"/>
      <c r="AA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s="7" customFormat="1" ht="14" customHeight="1">
      <c r="B89" s="5"/>
      <c r="G89" s="5"/>
      <c r="W89" s="193"/>
      <c r="Y89" s="2"/>
      <c r="Z89" s="2"/>
      <c r="AA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s="7" customFormat="1" ht="14" customHeight="1">
      <c r="B90" s="5"/>
      <c r="G90" s="5"/>
      <c r="W90" s="120"/>
      <c r="Y90" s="2"/>
      <c r="Z90" s="2"/>
      <c r="AA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s="7" customFormat="1" ht="14" customHeight="1">
      <c r="B91" s="5"/>
      <c r="G91" s="5"/>
      <c r="W91" s="2"/>
      <c r="Y91" s="2"/>
      <c r="Z91" s="2"/>
      <c r="AA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s="7" customFormat="1" ht="14" customHeight="1">
      <c r="B92" s="5"/>
      <c r="G92" s="5"/>
      <c r="Y92" s="2"/>
      <c r="Z92" s="2"/>
      <c r="AA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8" s="7" customFormat="1" ht="14" customHeight="1">
      <c r="B93" s="5"/>
      <c r="G93" s="5"/>
      <c r="Y93" s="2"/>
      <c r="Z93" s="2"/>
      <c r="AA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8" ht="14" customHeight="1">
      <c r="A94" s="7"/>
      <c r="B94" s="5"/>
      <c r="C94" s="7"/>
      <c r="D94" s="7"/>
      <c r="E94" s="7"/>
      <c r="F94" s="7"/>
      <c r="G94" s="5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58" ht="14" customHeight="1">
      <c r="A95" s="7"/>
      <c r="B95" s="5"/>
      <c r="C95" s="7"/>
      <c r="D95" s="7"/>
      <c r="E95" s="7"/>
      <c r="F95" s="7"/>
      <c r="G95" s="5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58" s="7" customFormat="1" ht="14" customHeight="1">
      <c r="A96" s="2"/>
      <c r="B96" s="1"/>
      <c r="G96" s="5"/>
      <c r="Y96" s="2"/>
      <c r="Z96" s="2"/>
      <c r="AA96" s="2"/>
      <c r="AB96" s="2"/>
      <c r="AC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7" s="7" customFormat="1" ht="14" customHeight="1">
      <c r="A97" s="2"/>
      <c r="B97" s="1"/>
      <c r="G97" s="5"/>
      <c r="Y97" s="2"/>
      <c r="Z97" s="2"/>
      <c r="AA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7" s="7" customFormat="1" ht="14" customHeight="1">
      <c r="B98" s="5"/>
      <c r="G98" s="5"/>
      <c r="Y98" s="2"/>
      <c r="Z98" s="2"/>
      <c r="AA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7" s="7" customFormat="1" ht="14" customHeight="1">
      <c r="B99" s="5"/>
      <c r="G99" s="5"/>
      <c r="Y99" s="2"/>
      <c r="Z99" s="2"/>
      <c r="AA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7" s="7" customFormat="1" ht="14" customHeight="1">
      <c r="B100" s="5"/>
      <c r="G100" s="5"/>
      <c r="Y100" s="2"/>
      <c r="Z100" s="2"/>
      <c r="AA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7" ht="14" customHeight="1">
      <c r="A101" s="7"/>
      <c r="B101" s="5"/>
      <c r="C101" s="7"/>
      <c r="D101" s="7"/>
      <c r="E101" s="7"/>
      <c r="F101" s="7"/>
      <c r="G101" s="5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57" ht="14" customHeight="1">
      <c r="A102" s="7"/>
      <c r="B102" s="5"/>
      <c r="C102" s="7"/>
      <c r="D102" s="7"/>
      <c r="E102" s="7"/>
      <c r="F102" s="7"/>
      <c r="G102" s="5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57" s="7" customFormat="1" ht="14" customHeight="1">
      <c r="B103" s="5"/>
      <c r="G103" s="5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7" s="7" customFormat="1" ht="14" customHeight="1">
      <c r="B104" s="5"/>
      <c r="G104" s="5"/>
      <c r="Y104" s="2"/>
      <c r="Z104" s="2"/>
      <c r="AA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7" s="7" customFormat="1" ht="14" customHeight="1">
      <c r="B105" s="5"/>
      <c r="G105" s="5"/>
      <c r="Y105" s="2"/>
      <c r="Z105" s="2"/>
      <c r="AA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7" s="7" customFormat="1" ht="14" customHeight="1">
      <c r="A106" s="2"/>
      <c r="B106" s="1"/>
      <c r="G106" s="5"/>
      <c r="Y106" s="2"/>
      <c r="Z106" s="2"/>
      <c r="AA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7" s="7" customFormat="1" ht="14" customHeight="1">
      <c r="A107" s="2"/>
      <c r="B107" s="1"/>
      <c r="G107" s="5"/>
      <c r="Y107" s="2"/>
      <c r="Z107" s="2"/>
      <c r="AA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1:57" s="7" customFormat="1" ht="14" customHeight="1">
      <c r="B108" s="5"/>
      <c r="G108" s="5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7" s="7" customFormat="1" ht="14" customHeight="1">
      <c r="B109" s="5"/>
      <c r="G109" s="5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7" s="7" customFormat="1" ht="14" customHeight="1">
      <c r="B110" s="5"/>
      <c r="G110" s="5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7" s="7" customFormat="1" ht="14" customHeight="1">
      <c r="B111" s="5"/>
      <c r="G111" s="5"/>
      <c r="L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7" s="7" customFormat="1" ht="14" customHeight="1">
      <c r="B112" s="5"/>
      <c r="G112" s="5"/>
      <c r="L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s="7" customFormat="1" ht="14" customHeight="1">
      <c r="B113" s="5"/>
      <c r="G113" s="5"/>
      <c r="L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s="7" customFormat="1" ht="14" customHeight="1">
      <c r="B114" s="5"/>
      <c r="G114" s="5"/>
      <c r="L114" s="2"/>
      <c r="T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ht="14" customHeight="1">
      <c r="A115" s="7"/>
      <c r="B115" s="5"/>
      <c r="C115" s="7"/>
      <c r="D115" s="7"/>
      <c r="E115" s="7"/>
      <c r="F115" s="7"/>
      <c r="G115" s="5"/>
      <c r="H115" s="7"/>
      <c r="I115" s="7"/>
      <c r="J115" s="7"/>
      <c r="K115" s="7"/>
      <c r="M115" s="7"/>
      <c r="N115" s="7"/>
      <c r="O115" s="7"/>
      <c r="P115" s="7"/>
      <c r="Q115" s="7"/>
      <c r="R115" s="7"/>
      <c r="U115" s="7"/>
      <c r="V115" s="7"/>
      <c r="W115" s="7"/>
      <c r="X115" s="7"/>
    </row>
    <row r="116" spans="1:55" ht="14" customHeight="1">
      <c r="A116" s="7"/>
      <c r="B116" s="5"/>
      <c r="M116" s="7"/>
      <c r="N116" s="7"/>
      <c r="O116" s="7"/>
      <c r="P116" s="7"/>
      <c r="Q116" s="7"/>
      <c r="V116" s="7"/>
      <c r="W116" s="7"/>
      <c r="X116" s="7"/>
    </row>
    <row r="117" spans="1:55" ht="14" customHeight="1">
      <c r="A117" s="7"/>
      <c r="B117" s="5"/>
      <c r="Q117" s="7"/>
      <c r="W117" s="7"/>
    </row>
    <row r="118" spans="1:55" ht="14" customHeight="1">
      <c r="A118" s="7"/>
      <c r="B118" s="5"/>
      <c r="W118" s="7"/>
    </row>
    <row r="119" spans="1:55" ht="14" customHeight="1">
      <c r="A119" s="7"/>
      <c r="B119" s="5"/>
      <c r="W119" s="7"/>
    </row>
    <row r="120" spans="1:55" ht="14" customHeight="1">
      <c r="W120" s="7"/>
    </row>
    <row r="121" spans="1:55" ht="14" customHeight="1">
      <c r="W121" s="7"/>
    </row>
  </sheetData>
  <mergeCells count="57">
    <mergeCell ref="C47:D47"/>
    <mergeCell ref="M47:N47"/>
    <mergeCell ref="F77:G77"/>
    <mergeCell ref="J77:K77"/>
    <mergeCell ref="F73:G73"/>
    <mergeCell ref="J73:K73"/>
    <mergeCell ref="K68:K69"/>
    <mergeCell ref="H68:H69"/>
    <mergeCell ref="E68:G69"/>
    <mergeCell ref="M63:N63"/>
    <mergeCell ref="L31:O31"/>
    <mergeCell ref="H29:K29"/>
    <mergeCell ref="H5:K5"/>
    <mergeCell ref="H6:K6"/>
    <mergeCell ref="H7:K7"/>
    <mergeCell ref="H13:K13"/>
    <mergeCell ref="H22:K22"/>
    <mergeCell ref="H9:K9"/>
    <mergeCell ref="H10:K10"/>
    <mergeCell ref="H11:K11"/>
    <mergeCell ref="H17:K17"/>
    <mergeCell ref="H18:K18"/>
    <mergeCell ref="H19:K19"/>
    <mergeCell ref="H14:K14"/>
    <mergeCell ref="H15:K15"/>
    <mergeCell ref="B2:U2"/>
    <mergeCell ref="M58:N58"/>
    <mergeCell ref="L42:O42"/>
    <mergeCell ref="E23:F23"/>
    <mergeCell ref="E28:F28"/>
    <mergeCell ref="H36:K36"/>
    <mergeCell ref="H37:K37"/>
    <mergeCell ref="H31:K31"/>
    <mergeCell ref="H23:K23"/>
    <mergeCell ref="H24:K24"/>
    <mergeCell ref="H27:K27"/>
    <mergeCell ref="H28:K28"/>
    <mergeCell ref="H42:K42"/>
    <mergeCell ref="P42:S42"/>
    <mergeCell ref="H39:K39"/>
    <mergeCell ref="H38:K38"/>
    <mergeCell ref="M78:N78"/>
    <mergeCell ref="M79:N79"/>
    <mergeCell ref="M80:N80"/>
    <mergeCell ref="M81:N81"/>
    <mergeCell ref="M82:N82"/>
    <mergeCell ref="O78:U78"/>
    <mergeCell ref="O79:U79"/>
    <mergeCell ref="O80:U80"/>
    <mergeCell ref="O81:U81"/>
    <mergeCell ref="O82:U82"/>
    <mergeCell ref="J79:K79"/>
    <mergeCell ref="J80:K80"/>
    <mergeCell ref="J81:K81"/>
    <mergeCell ref="E81:I81"/>
    <mergeCell ref="E80:I80"/>
    <mergeCell ref="E79:I79"/>
  </mergeCells>
  <phoneticPr fontId="1"/>
  <conditionalFormatting sqref="H33:O33 F48:J48 U55 K68 K70:K71 J72 T73:T77 W83:W84">
    <cfRule type="cellIs" dxfId="27" priority="165" stopIfTrue="1" operator="notEqual">
      <formula>0</formula>
    </cfRule>
  </conditionalFormatting>
  <conditionalFormatting sqref="H44:S44">
    <cfRule type="cellIs" dxfId="26" priority="27" stopIfTrue="1" operator="notEqual">
      <formula>0</formula>
    </cfRule>
  </conditionalFormatting>
  <conditionalFormatting sqref="J52:J56">
    <cfRule type="cellIs" dxfId="25" priority="42" stopIfTrue="1" operator="notEqual">
      <formula>0</formula>
    </cfRule>
  </conditionalFormatting>
  <conditionalFormatting sqref="J58">
    <cfRule type="cellIs" dxfId="24" priority="19" stopIfTrue="1" operator="notEqual">
      <formula>0</formula>
    </cfRule>
  </conditionalFormatting>
  <conditionalFormatting sqref="J60 W63:W64 T64:T65 T71:T72 I72 S73:S77 V79:V83">
    <cfRule type="cellIs" dxfId="23" priority="163" stopIfTrue="1" operator="notEqual">
      <formula>0</formula>
    </cfRule>
  </conditionalFormatting>
  <conditionalFormatting sqref="J63:J66">
    <cfRule type="cellIs" dxfId="22" priority="13" stopIfTrue="1" operator="notEqual">
      <formula>0</formula>
    </cfRule>
  </conditionalFormatting>
  <conditionalFormatting sqref="K52:K60">
    <cfRule type="cellIs" dxfId="21" priority="18" stopIfTrue="1" operator="notEqual">
      <formula>0</formula>
    </cfRule>
  </conditionalFormatting>
  <conditionalFormatting sqref="K63:K66">
    <cfRule type="cellIs" dxfId="20" priority="24" stopIfTrue="1" operator="notEqual">
      <formula>0</formula>
    </cfRule>
  </conditionalFormatting>
  <conditionalFormatting sqref="L36:O39">
    <cfRule type="cellIs" dxfId="19" priority="35" stopIfTrue="1" operator="notEqual">
      <formula>0</formula>
    </cfRule>
  </conditionalFormatting>
  <conditionalFormatting sqref="L22:P24">
    <cfRule type="cellIs" dxfId="18" priority="73" stopIfTrue="1" operator="notEqual">
      <formula>0</formula>
    </cfRule>
  </conditionalFormatting>
  <conditionalFormatting sqref="L27:P29">
    <cfRule type="cellIs" dxfId="17" priority="6" stopIfTrue="1" operator="notEqual">
      <formula>0</formula>
    </cfRule>
  </conditionalFormatting>
  <conditionalFormatting sqref="L5:S7">
    <cfRule type="cellIs" dxfId="16" priority="135" stopIfTrue="1" operator="notEqual">
      <formula>0</formula>
    </cfRule>
  </conditionalFormatting>
  <conditionalFormatting sqref="L9:S11">
    <cfRule type="cellIs" dxfId="15" priority="101" stopIfTrue="1" operator="notEqual">
      <formula>0</formula>
    </cfRule>
  </conditionalFormatting>
  <conditionalFormatting sqref="L13:S15">
    <cfRule type="cellIs" dxfId="14" priority="109" stopIfTrue="1" operator="notEqual">
      <formula>0</formula>
    </cfRule>
  </conditionalFormatting>
  <conditionalFormatting sqref="L17:S19">
    <cfRule type="cellIs" dxfId="13" priority="93" stopIfTrue="1" operator="notEqual">
      <formula>0</formula>
    </cfRule>
  </conditionalFormatting>
  <conditionalFormatting sqref="P22:P23">
    <cfRule type="cellIs" dxfId="12" priority="11" stopIfTrue="1" operator="notEqual">
      <formula>0</formula>
    </cfRule>
  </conditionalFormatting>
  <conditionalFormatting sqref="P25">
    <cfRule type="cellIs" dxfId="11" priority="12" stopIfTrue="1" operator="notEqual">
      <formula>0</formula>
    </cfRule>
  </conditionalFormatting>
  <conditionalFormatting sqref="P48:T48">
    <cfRule type="cellIs" dxfId="10" priority="1" stopIfTrue="1" operator="notEqual">
      <formula>0</formula>
    </cfRule>
  </conditionalFormatting>
  <conditionalFormatting sqref="Q21:R23">
    <cfRule type="cellIs" dxfId="9" priority="7" stopIfTrue="1" operator="notEqual">
      <formula>0</formula>
    </cfRule>
  </conditionalFormatting>
  <conditionalFormatting sqref="Q25:R29">
    <cfRule type="cellIs" dxfId="8" priority="4" stopIfTrue="1" operator="notEqual">
      <formula>0</formula>
    </cfRule>
  </conditionalFormatting>
  <conditionalFormatting sqref="S21:V24">
    <cfRule type="cellIs" dxfId="7" priority="49" stopIfTrue="1" operator="notEqual">
      <formula>0</formula>
    </cfRule>
  </conditionalFormatting>
  <conditionalFormatting sqref="S26:V29">
    <cfRule type="cellIs" dxfId="6" priority="50" stopIfTrue="1" operator="notEqual">
      <formula>0</formula>
    </cfRule>
  </conditionalFormatting>
  <conditionalFormatting sqref="U59:U61">
    <cfRule type="cellIs" dxfId="5" priority="40" stopIfTrue="1" operator="notEqual">
      <formula>0</formula>
    </cfRule>
  </conditionalFormatting>
  <conditionalFormatting sqref="U63">
    <cfRule type="cellIs" dxfId="4" priority="59" stopIfTrue="1" operator="notEqual">
      <formula>0</formula>
    </cfRule>
  </conditionalFormatting>
  <conditionalFormatting sqref="U64:U72">
    <cfRule type="cellIs" dxfId="3" priority="62" stopIfTrue="1" operator="notEqual">
      <formula>0</formula>
    </cfRule>
  </conditionalFormatting>
  <conditionalFormatting sqref="V54">
    <cfRule type="cellIs" dxfId="2" priority="16" stopIfTrue="1" operator="notEqual">
      <formula>0</formula>
    </cfRule>
  </conditionalFormatting>
  <conditionalFormatting sqref="V58">
    <cfRule type="cellIs" dxfId="1" priority="38" stopIfTrue="1" operator="notEqual">
      <formula>0</formula>
    </cfRule>
  </conditionalFormatting>
  <conditionalFormatting sqref="W66:W67">
    <cfRule type="cellIs" dxfId="0" priority="162" stopIfTrue="1" operator="notEqual">
      <formula>0</formula>
    </cfRule>
  </conditionalFormatting>
  <printOptions horizontalCentered="1" verticalCentered="1"/>
  <pageMargins left="0.39370078740157483" right="0.39000000000000007" top="0.31" bottom="0.31" header="0" footer="0"/>
  <pageSetup paperSize="9" scale="66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Accesories</vt:lpstr>
      <vt:lpstr>Accesories!Print_Area</vt:lpstr>
    </vt:vector>
  </TitlesOfParts>
  <Company>MISTY CREATIVE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Takekawa</dc:creator>
  <cp:lastModifiedBy>廉 武川</cp:lastModifiedBy>
  <cp:lastPrinted>2025-01-27T08:13:40Z</cp:lastPrinted>
  <dcterms:created xsi:type="dcterms:W3CDTF">2011-02-12T06:13:23Z</dcterms:created>
  <dcterms:modified xsi:type="dcterms:W3CDTF">2025-03-26T07:06:16Z</dcterms:modified>
</cp:coreProperties>
</file>